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488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5" i="1"/>
  <c r="B29"/>
  <c r="C29" s="1"/>
  <c r="D29"/>
  <c r="B30"/>
  <c r="C30" s="1"/>
  <c r="E30" s="1"/>
  <c r="D30"/>
  <c r="B31"/>
  <c r="C31" s="1"/>
  <c r="D31"/>
  <c r="B32"/>
  <c r="C32" s="1"/>
  <c r="D32"/>
  <c r="B33"/>
  <c r="C33" s="1"/>
  <c r="E33" s="1"/>
  <c r="D33"/>
  <c r="B34"/>
  <c r="C34" s="1"/>
  <c r="E34" s="1"/>
  <c r="D34"/>
  <c r="B35"/>
  <c r="C35" s="1"/>
  <c r="D35"/>
  <c r="B36"/>
  <c r="C36" s="1"/>
  <c r="E36" s="1"/>
  <c r="D36"/>
  <c r="B37"/>
  <c r="C37" s="1"/>
  <c r="D37"/>
  <c r="B38"/>
  <c r="C38" s="1"/>
  <c r="E38" s="1"/>
  <c r="D38"/>
  <c r="B39"/>
  <c r="C39" s="1"/>
  <c r="D39"/>
  <c r="B40"/>
  <c r="C40" s="1"/>
  <c r="E40" s="1"/>
  <c r="D40"/>
  <c r="B41"/>
  <c r="C41" s="1"/>
  <c r="D41"/>
  <c r="B42"/>
  <c r="C42" s="1"/>
  <c r="E42" s="1"/>
  <c r="D42"/>
  <c r="B43"/>
  <c r="C43" s="1"/>
  <c r="D43"/>
  <c r="B44"/>
  <c r="C44" s="1"/>
  <c r="E44" s="1"/>
  <c r="D44"/>
  <c r="B45"/>
  <c r="C45" s="1"/>
  <c r="E45" s="1"/>
  <c r="D45"/>
  <c r="B46"/>
  <c r="C46" s="1"/>
  <c r="E46" s="1"/>
  <c r="D46"/>
  <c r="B47"/>
  <c r="C47" s="1"/>
  <c r="D47"/>
  <c r="B48"/>
  <c r="C48" s="1"/>
  <c r="E48" s="1"/>
  <c r="D48"/>
  <c r="B49"/>
  <c r="C49" s="1"/>
  <c r="E49" s="1"/>
  <c r="D49"/>
  <c r="B10"/>
  <c r="C10" s="1"/>
  <c r="D10"/>
  <c r="B11"/>
  <c r="C11" s="1"/>
  <c r="D11"/>
  <c r="B12"/>
  <c r="C12" s="1"/>
  <c r="E12" s="1"/>
  <c r="D12"/>
  <c r="B13"/>
  <c r="C13" s="1"/>
  <c r="D13"/>
  <c r="B14"/>
  <c r="C14" s="1"/>
  <c r="D14"/>
  <c r="B15"/>
  <c r="C15" s="1"/>
  <c r="D15"/>
  <c r="B16"/>
  <c r="C16" s="1"/>
  <c r="E16" s="1"/>
  <c r="D16"/>
  <c r="B17"/>
  <c r="C17" s="1"/>
  <c r="D17"/>
  <c r="B18"/>
  <c r="C18" s="1"/>
  <c r="D18"/>
  <c r="B19"/>
  <c r="C19" s="1"/>
  <c r="D19"/>
  <c r="B20"/>
  <c r="C20" s="1"/>
  <c r="E20" s="1"/>
  <c r="D20"/>
  <c r="B21"/>
  <c r="C21" s="1"/>
  <c r="D21"/>
  <c r="B22"/>
  <c r="C22" s="1"/>
  <c r="D22"/>
  <c r="B23"/>
  <c r="C23" s="1"/>
  <c r="D23"/>
  <c r="B24"/>
  <c r="C24" s="1"/>
  <c r="E24" s="1"/>
  <c r="D24"/>
  <c r="B25"/>
  <c r="C25" s="1"/>
  <c r="D25"/>
  <c r="B26"/>
  <c r="C26" s="1"/>
  <c r="D26"/>
  <c r="B27"/>
  <c r="C27" s="1"/>
  <c r="D27"/>
  <c r="B28"/>
  <c r="C28" s="1"/>
  <c r="E28" s="1"/>
  <c r="D28"/>
  <c r="D9"/>
  <c r="B9"/>
  <c r="C9" s="1"/>
  <c r="E29" l="1"/>
  <c r="E31"/>
  <c r="E27"/>
  <c r="E23"/>
  <c r="E19"/>
  <c r="E15"/>
  <c r="E11"/>
  <c r="E35"/>
  <c r="E25"/>
  <c r="E21"/>
  <c r="E17"/>
  <c r="E13"/>
  <c r="E47"/>
  <c r="E43"/>
  <c r="E39"/>
  <c r="E32"/>
  <c r="E37"/>
  <c r="E26"/>
  <c r="E22"/>
  <c r="E18"/>
  <c r="E14"/>
  <c r="E41"/>
  <c r="E10"/>
  <c r="E9"/>
</calcChain>
</file>

<file path=xl/sharedStrings.xml><?xml version="1.0" encoding="utf-8"?>
<sst xmlns="http://schemas.openxmlformats.org/spreadsheetml/2006/main" count="9" uniqueCount="9">
  <si>
    <t>Ετήσιο κόστος αποθήκευσης ανά μονάδα (H)</t>
  </si>
  <si>
    <t>Αρχικό κόστος διεκπεραίωσης παραγγελίας (S)</t>
  </si>
  <si>
    <t>Ετήσια ζήτηση σε μονάδες προϊόντος (D)</t>
  </si>
  <si>
    <t>Πιθανή παραγγελία (σε μονάδες)</t>
  </si>
  <si>
    <t>Αριθμός παραγγελιών στο έτος</t>
  </si>
  <si>
    <t>Κόστος αποθήκευσης</t>
  </si>
  <si>
    <t>Συνολικό κόστος</t>
  </si>
  <si>
    <t>EOQ</t>
  </si>
  <si>
    <t>Αρχικό κόστος παραγγελιών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</si>
</sst>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.0"/>
    <numFmt numFmtId="165" formatCode="_-* #,##0.0\ &quot;€&quot;_-;\-* #,##0.0\ &quot;€&quot;_-;_-* &quot;-&quot;??\ &quot;€&quot;_-;_-@_-"/>
    <numFmt numFmtId="166" formatCode="_-* #,##0\ &quot;€&quot;_-;\-* #,##0\ &quot;€&quot;_-;_-* &quot;-&quot;??\ &quot;€&quot;_-;_-@_-"/>
  </numFmts>
  <fonts count="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0" fillId="0" borderId="1" xfId="0" applyBorder="1"/>
    <xf numFmtId="164" fontId="0" fillId="0" borderId="1" xfId="0" applyNumberFormat="1" applyBorder="1"/>
    <xf numFmtId="165" fontId="0" fillId="0" borderId="1" xfId="1" applyNumberFormat="1" applyFont="1" applyBorder="1"/>
    <xf numFmtId="44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wrapText="1"/>
    </xf>
    <xf numFmtId="2" fontId="0" fillId="0" borderId="1" xfId="0" applyNumberFormat="1" applyBorder="1"/>
    <xf numFmtId="166" fontId="0" fillId="0" borderId="1" xfId="1" applyNumberFormat="1" applyFont="1" applyBorder="1"/>
  </cellXfs>
  <cellStyles count="2">
    <cellStyle name="Κανονικό" xfId="0" builtinId="0"/>
    <cellStyle name="Νόμισμα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Οικονομική</a:t>
            </a:r>
            <a:r>
              <a:rPr lang="el-GR" baseline="0"/>
              <a:t> Ποσότητα Παραγγελίας</a:t>
            </a:r>
            <a:endParaRPr lang="el-GR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Φύλλο1!$C$8</c:f>
              <c:strCache>
                <c:ptCount val="1"/>
                <c:pt idx="0">
                  <c:v>Αρχικό κόστος παραγγελιών</c:v>
                </c:pt>
              </c:strCache>
            </c:strRef>
          </c:tx>
          <c:spPr>
            <a:ln w="28575">
              <a:noFill/>
            </a:ln>
          </c:spPr>
          <c:xVal>
            <c:numRef>
              <c:f>Φύλλο1!$A$9:$A$49</c:f>
              <c:numCache>
                <c:formatCode>General</c:formatCode>
                <c:ptCount val="4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</c:numCache>
            </c:numRef>
          </c:xVal>
          <c:yVal>
            <c:numRef>
              <c:f>Φύλλο1!$C$9:$C$49</c:f>
              <c:numCache>
                <c:formatCode>_-* #,##0.0\ "€"_-;\-* #,##0.0\ "€"_-;_-* "-"??\ "€"_-;_-@_-</c:formatCode>
                <c:ptCount val="41"/>
                <c:pt idx="0">
                  <c:v>1500</c:v>
                </c:pt>
                <c:pt idx="1">
                  <c:v>1428.5714285714287</c:v>
                </c:pt>
                <c:pt idx="2">
                  <c:v>1363.6363636363637</c:v>
                </c:pt>
                <c:pt idx="3">
                  <c:v>1304.3478260869565</c:v>
                </c:pt>
                <c:pt idx="4">
                  <c:v>1250</c:v>
                </c:pt>
                <c:pt idx="5">
                  <c:v>1200</c:v>
                </c:pt>
                <c:pt idx="6">
                  <c:v>1153.8461538461538</c:v>
                </c:pt>
                <c:pt idx="7">
                  <c:v>1111.1111111111111</c:v>
                </c:pt>
                <c:pt idx="8">
                  <c:v>1071.4285714285713</c:v>
                </c:pt>
                <c:pt idx="9">
                  <c:v>1034.4827586206898</c:v>
                </c:pt>
                <c:pt idx="10">
                  <c:v>1000</c:v>
                </c:pt>
                <c:pt idx="11">
                  <c:v>967.74193548387098</c:v>
                </c:pt>
                <c:pt idx="12">
                  <c:v>937.5</c:v>
                </c:pt>
                <c:pt idx="13">
                  <c:v>909.09090909090912</c:v>
                </c:pt>
                <c:pt idx="14">
                  <c:v>882.35294117647061</c:v>
                </c:pt>
                <c:pt idx="15">
                  <c:v>857.14285714285711</c:v>
                </c:pt>
                <c:pt idx="16">
                  <c:v>833.33333333333337</c:v>
                </c:pt>
                <c:pt idx="17">
                  <c:v>810.81081081081084</c:v>
                </c:pt>
                <c:pt idx="18">
                  <c:v>789.47368421052624</c:v>
                </c:pt>
                <c:pt idx="19">
                  <c:v>769.23076923076928</c:v>
                </c:pt>
                <c:pt idx="20">
                  <c:v>750</c:v>
                </c:pt>
                <c:pt idx="21">
                  <c:v>731.70731707317077</c:v>
                </c:pt>
                <c:pt idx="22">
                  <c:v>714.28571428571433</c:v>
                </c:pt>
                <c:pt idx="23">
                  <c:v>697.67441860465112</c:v>
                </c:pt>
                <c:pt idx="24">
                  <c:v>681.81818181818187</c:v>
                </c:pt>
                <c:pt idx="25">
                  <c:v>666.66666666666674</c:v>
                </c:pt>
                <c:pt idx="26">
                  <c:v>652.17391304347825</c:v>
                </c:pt>
                <c:pt idx="27">
                  <c:v>638.29787234042556</c:v>
                </c:pt>
                <c:pt idx="28">
                  <c:v>625</c:v>
                </c:pt>
                <c:pt idx="29">
                  <c:v>612.24489795918362</c:v>
                </c:pt>
                <c:pt idx="30">
                  <c:v>600</c:v>
                </c:pt>
                <c:pt idx="31">
                  <c:v>588.23529411764707</c:v>
                </c:pt>
                <c:pt idx="32">
                  <c:v>576.92307692307691</c:v>
                </c:pt>
                <c:pt idx="33">
                  <c:v>566.03773584905662</c:v>
                </c:pt>
                <c:pt idx="34">
                  <c:v>555.55555555555554</c:v>
                </c:pt>
                <c:pt idx="35">
                  <c:v>545.45454545454538</c:v>
                </c:pt>
                <c:pt idx="36">
                  <c:v>535.71428571428567</c:v>
                </c:pt>
                <c:pt idx="37">
                  <c:v>526.31578947368428</c:v>
                </c:pt>
                <c:pt idx="38">
                  <c:v>517.24137931034488</c:v>
                </c:pt>
                <c:pt idx="39">
                  <c:v>508.47457627118644</c:v>
                </c:pt>
                <c:pt idx="40">
                  <c:v>500</c:v>
                </c:pt>
              </c:numCache>
            </c:numRef>
          </c:yVal>
        </c:ser>
        <c:ser>
          <c:idx val="1"/>
          <c:order val="1"/>
          <c:tx>
            <c:strRef>
              <c:f>Φύλλο1!$D$8</c:f>
              <c:strCache>
                <c:ptCount val="1"/>
                <c:pt idx="0">
                  <c:v>Κόστος αποθήκευσης</c:v>
                </c:pt>
              </c:strCache>
            </c:strRef>
          </c:tx>
          <c:spPr>
            <a:ln w="28575">
              <a:noFill/>
            </a:ln>
          </c:spPr>
          <c:xVal>
            <c:numRef>
              <c:f>Φύλλο1!$A$9:$A$49</c:f>
              <c:numCache>
                <c:formatCode>General</c:formatCode>
                <c:ptCount val="4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</c:numCache>
            </c:numRef>
          </c:xVal>
          <c:yVal>
            <c:numRef>
              <c:f>Φύλλο1!$D$9:$D$49</c:f>
              <c:numCache>
                <c:formatCode>_-* #,##0.0\ "€"_-;\-* #,##0.0\ "€"_-;_-* "-"??\ "€"_-;_-@_-</c:formatCode>
                <c:ptCount val="41"/>
                <c:pt idx="0">
                  <c:v>250</c:v>
                </c:pt>
                <c:pt idx="1">
                  <c:v>262.5</c:v>
                </c:pt>
                <c:pt idx="2">
                  <c:v>275</c:v>
                </c:pt>
                <c:pt idx="3">
                  <c:v>287.5</c:v>
                </c:pt>
                <c:pt idx="4">
                  <c:v>300</c:v>
                </c:pt>
                <c:pt idx="5">
                  <c:v>312.5</c:v>
                </c:pt>
                <c:pt idx="6">
                  <c:v>325</c:v>
                </c:pt>
                <c:pt idx="7">
                  <c:v>337.5</c:v>
                </c:pt>
                <c:pt idx="8">
                  <c:v>350</c:v>
                </c:pt>
                <c:pt idx="9">
                  <c:v>362.5</c:v>
                </c:pt>
                <c:pt idx="10">
                  <c:v>375</c:v>
                </c:pt>
                <c:pt idx="11">
                  <c:v>387.5</c:v>
                </c:pt>
                <c:pt idx="12">
                  <c:v>400</c:v>
                </c:pt>
                <c:pt idx="13">
                  <c:v>412.5</c:v>
                </c:pt>
                <c:pt idx="14">
                  <c:v>425</c:v>
                </c:pt>
                <c:pt idx="15">
                  <c:v>437.5</c:v>
                </c:pt>
                <c:pt idx="16">
                  <c:v>450</c:v>
                </c:pt>
                <c:pt idx="17">
                  <c:v>462.5</c:v>
                </c:pt>
                <c:pt idx="18">
                  <c:v>475</c:v>
                </c:pt>
                <c:pt idx="19">
                  <c:v>487.5</c:v>
                </c:pt>
                <c:pt idx="20">
                  <c:v>500</c:v>
                </c:pt>
                <c:pt idx="21">
                  <c:v>512.5</c:v>
                </c:pt>
                <c:pt idx="22">
                  <c:v>525</c:v>
                </c:pt>
                <c:pt idx="23">
                  <c:v>537.5</c:v>
                </c:pt>
                <c:pt idx="24">
                  <c:v>550</c:v>
                </c:pt>
                <c:pt idx="25">
                  <c:v>562.5</c:v>
                </c:pt>
                <c:pt idx="26">
                  <c:v>575</c:v>
                </c:pt>
                <c:pt idx="27">
                  <c:v>587.5</c:v>
                </c:pt>
                <c:pt idx="28">
                  <c:v>600</c:v>
                </c:pt>
                <c:pt idx="29">
                  <c:v>612.5</c:v>
                </c:pt>
                <c:pt idx="30">
                  <c:v>625</c:v>
                </c:pt>
                <c:pt idx="31">
                  <c:v>637.5</c:v>
                </c:pt>
                <c:pt idx="32">
                  <c:v>650</c:v>
                </c:pt>
                <c:pt idx="33">
                  <c:v>662.5</c:v>
                </c:pt>
                <c:pt idx="34">
                  <c:v>675</c:v>
                </c:pt>
                <c:pt idx="35">
                  <c:v>687.5</c:v>
                </c:pt>
                <c:pt idx="36">
                  <c:v>700</c:v>
                </c:pt>
                <c:pt idx="37">
                  <c:v>712.5</c:v>
                </c:pt>
                <c:pt idx="38">
                  <c:v>725</c:v>
                </c:pt>
                <c:pt idx="39">
                  <c:v>737.5</c:v>
                </c:pt>
                <c:pt idx="40">
                  <c:v>750</c:v>
                </c:pt>
              </c:numCache>
            </c:numRef>
          </c:yVal>
        </c:ser>
        <c:ser>
          <c:idx val="2"/>
          <c:order val="2"/>
          <c:tx>
            <c:strRef>
              <c:f>Φύλλο1!$E$8</c:f>
              <c:strCache>
                <c:ptCount val="1"/>
                <c:pt idx="0">
                  <c:v>Συνολικό κόστος</c:v>
                </c:pt>
              </c:strCache>
            </c:strRef>
          </c:tx>
          <c:spPr>
            <a:ln w="28575">
              <a:noFill/>
            </a:ln>
          </c:spPr>
          <c:xVal>
            <c:numRef>
              <c:f>Φύλλο1!$A$9:$A$49</c:f>
              <c:numCache>
                <c:formatCode>General</c:formatCode>
                <c:ptCount val="4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</c:numCache>
            </c:numRef>
          </c:xVal>
          <c:yVal>
            <c:numRef>
              <c:f>Φύλλο1!$E$9:$E$49</c:f>
              <c:numCache>
                <c:formatCode>_-* #,##0.00\ "€"_-;\-* #,##0.00\ "€"_-;_-* "-"??\ "€"_-;_-@_-</c:formatCode>
                <c:ptCount val="41"/>
                <c:pt idx="0">
                  <c:v>1750</c:v>
                </c:pt>
                <c:pt idx="1">
                  <c:v>1691.0714285714287</c:v>
                </c:pt>
                <c:pt idx="2">
                  <c:v>1638.6363636363637</c:v>
                </c:pt>
                <c:pt idx="3">
                  <c:v>1591.8478260869565</c:v>
                </c:pt>
                <c:pt idx="4">
                  <c:v>1550</c:v>
                </c:pt>
                <c:pt idx="5">
                  <c:v>1512.5</c:v>
                </c:pt>
                <c:pt idx="6">
                  <c:v>1478.8461538461538</c:v>
                </c:pt>
                <c:pt idx="7">
                  <c:v>1448.6111111111111</c:v>
                </c:pt>
                <c:pt idx="8">
                  <c:v>1421.4285714285713</c:v>
                </c:pt>
                <c:pt idx="9">
                  <c:v>1396.9827586206898</c:v>
                </c:pt>
                <c:pt idx="10">
                  <c:v>1375</c:v>
                </c:pt>
                <c:pt idx="11">
                  <c:v>1355.241935483871</c:v>
                </c:pt>
                <c:pt idx="12">
                  <c:v>1337.5</c:v>
                </c:pt>
                <c:pt idx="13">
                  <c:v>1321.590909090909</c:v>
                </c:pt>
                <c:pt idx="14">
                  <c:v>1307.3529411764707</c:v>
                </c:pt>
                <c:pt idx="15">
                  <c:v>1294.6428571428571</c:v>
                </c:pt>
                <c:pt idx="16">
                  <c:v>1283.3333333333335</c:v>
                </c:pt>
                <c:pt idx="17">
                  <c:v>1273.3108108108108</c:v>
                </c:pt>
                <c:pt idx="18">
                  <c:v>1264.4736842105262</c:v>
                </c:pt>
                <c:pt idx="19">
                  <c:v>1256.7307692307693</c:v>
                </c:pt>
                <c:pt idx="20">
                  <c:v>1250</c:v>
                </c:pt>
                <c:pt idx="21">
                  <c:v>1244.2073170731708</c:v>
                </c:pt>
                <c:pt idx="22">
                  <c:v>1239.2857142857142</c:v>
                </c:pt>
                <c:pt idx="23">
                  <c:v>1235.1744186046512</c:v>
                </c:pt>
                <c:pt idx="24">
                  <c:v>1231.818181818182</c:v>
                </c:pt>
                <c:pt idx="25">
                  <c:v>1229.1666666666667</c:v>
                </c:pt>
                <c:pt idx="26">
                  <c:v>1227.1739130434783</c:v>
                </c:pt>
                <c:pt idx="27">
                  <c:v>1225.7978723404256</c:v>
                </c:pt>
                <c:pt idx="28">
                  <c:v>1225</c:v>
                </c:pt>
                <c:pt idx="29">
                  <c:v>1224.7448979591836</c:v>
                </c:pt>
                <c:pt idx="30">
                  <c:v>1225</c:v>
                </c:pt>
                <c:pt idx="31">
                  <c:v>1225.7352941176471</c:v>
                </c:pt>
                <c:pt idx="32">
                  <c:v>1226.9230769230769</c:v>
                </c:pt>
                <c:pt idx="33">
                  <c:v>1228.5377358490566</c:v>
                </c:pt>
                <c:pt idx="34">
                  <c:v>1230.5555555555557</c:v>
                </c:pt>
                <c:pt idx="35">
                  <c:v>1232.9545454545455</c:v>
                </c:pt>
                <c:pt idx="36">
                  <c:v>1235.7142857142858</c:v>
                </c:pt>
                <c:pt idx="37">
                  <c:v>1238.8157894736842</c:v>
                </c:pt>
                <c:pt idx="38">
                  <c:v>1242.2413793103449</c:v>
                </c:pt>
                <c:pt idx="39">
                  <c:v>1245.9745762711864</c:v>
                </c:pt>
                <c:pt idx="40">
                  <c:v>1250</c:v>
                </c:pt>
              </c:numCache>
            </c:numRef>
          </c:yVal>
        </c:ser>
        <c:axId val="103711104"/>
        <c:axId val="103713024"/>
      </c:scatterChart>
      <c:valAx>
        <c:axId val="103711104"/>
        <c:scaling>
          <c:orientation val="minMax"/>
          <c:max val="300"/>
          <c:min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Ποσότητα</a:t>
                </a:r>
                <a:r>
                  <a:rPr lang="el-GR" baseline="0"/>
                  <a:t> παραγγελίας</a:t>
                </a:r>
                <a:endParaRPr lang="el-GR"/>
              </a:p>
            </c:rich>
          </c:tx>
          <c:layout/>
        </c:title>
        <c:numFmt formatCode="General" sourceLinked="1"/>
        <c:tickLblPos val="nextTo"/>
        <c:crossAx val="103713024"/>
        <c:crosses val="autoZero"/>
        <c:crossBetween val="midCat"/>
      </c:valAx>
      <c:valAx>
        <c:axId val="10371302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l-GR"/>
                  <a:t>Κόστος</a:t>
                </a:r>
              </a:p>
            </c:rich>
          </c:tx>
          <c:layout/>
        </c:title>
        <c:numFmt formatCode="_-* #,##0.0\ &quot;€&quot;_-;\-* #,##0.0\ &quot;€&quot;_-;_-* &quot;-&quot;??\ &quot;€&quot;_-;_-@_-" sourceLinked="1"/>
        <c:tickLblPos val="nextTo"/>
        <c:crossAx val="1037111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171449</xdr:colOff>
      <xdr:row>0</xdr:row>
      <xdr:rowOff>304800</xdr:rowOff>
    </xdr:from>
    <xdr:to>
      <xdr:col>18</xdr:col>
      <xdr:colOff>314324</xdr:colOff>
      <xdr:row>18</xdr:row>
      <xdr:rowOff>28575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B5" sqref="B5"/>
    </sheetView>
  </sheetViews>
  <sheetFormatPr defaultRowHeight="15"/>
  <cols>
    <col min="1" max="2" width="20.5703125" customWidth="1"/>
    <col min="3" max="3" width="18.7109375" customWidth="1"/>
    <col min="4" max="4" width="17.85546875" customWidth="1"/>
    <col min="5" max="5" width="11.85546875" customWidth="1"/>
  </cols>
  <sheetData>
    <row r="1" spans="1:5" ht="45">
      <c r="A1" s="10" t="s">
        <v>2</v>
      </c>
      <c r="B1" s="4">
        <v>3000</v>
      </c>
    </row>
    <row r="2" spans="1:5" ht="45">
      <c r="A2" s="10" t="s">
        <v>1</v>
      </c>
      <c r="B2" s="12">
        <v>50</v>
      </c>
    </row>
    <row r="3" spans="1:5" ht="45">
      <c r="A3" s="10" t="s">
        <v>0</v>
      </c>
      <c r="B3" s="12">
        <v>5</v>
      </c>
    </row>
    <row r="4" spans="1:5">
      <c r="A4" s="4"/>
      <c r="B4" s="4"/>
    </row>
    <row r="5" spans="1:5">
      <c r="A5" s="4" t="s">
        <v>7</v>
      </c>
      <c r="B5" s="11">
        <f>SQRT(2*B1*B2/B3)</f>
        <v>244.94897427831782</v>
      </c>
    </row>
    <row r="6" spans="1:5">
      <c r="B6" s="9"/>
    </row>
    <row r="8" spans="1:5" ht="45">
      <c r="A8" s="8" t="s">
        <v>3</v>
      </c>
      <c r="B8" s="8" t="s">
        <v>4</v>
      </c>
      <c r="C8" s="8" t="s">
        <v>8</v>
      </c>
      <c r="D8" s="8" t="s">
        <v>5</v>
      </c>
      <c r="E8" s="8" t="s">
        <v>6</v>
      </c>
    </row>
    <row r="9" spans="1:5">
      <c r="A9" s="4">
        <v>100</v>
      </c>
      <c r="B9" s="5">
        <f>$B$1/A9</f>
        <v>30</v>
      </c>
      <c r="C9" s="6">
        <f>B9*$B$2</f>
        <v>1500</v>
      </c>
      <c r="D9" s="6">
        <f>(A9*$B$3)/2</f>
        <v>250</v>
      </c>
      <c r="E9" s="7">
        <f>C9+D9</f>
        <v>1750</v>
      </c>
    </row>
    <row r="10" spans="1:5">
      <c r="A10" s="4">
        <v>105</v>
      </c>
      <c r="B10" s="5">
        <f t="shared" ref="B10:B49" si="0">$B$1/A10</f>
        <v>28.571428571428573</v>
      </c>
      <c r="C10" s="6">
        <f t="shared" ref="C10:C49" si="1">B10*$B$2</f>
        <v>1428.5714285714287</v>
      </c>
      <c r="D10" s="6">
        <f t="shared" ref="D10:D29" si="2">(A10*$B$3)/2</f>
        <v>262.5</v>
      </c>
      <c r="E10" s="7">
        <f t="shared" ref="E10:E29" si="3">C10+D10</f>
        <v>1691.0714285714287</v>
      </c>
    </row>
    <row r="11" spans="1:5">
      <c r="A11" s="4">
        <v>110</v>
      </c>
      <c r="B11" s="5">
        <f t="shared" si="0"/>
        <v>27.272727272727273</v>
      </c>
      <c r="C11" s="6">
        <f t="shared" si="1"/>
        <v>1363.6363636363637</v>
      </c>
      <c r="D11" s="6">
        <f t="shared" si="2"/>
        <v>275</v>
      </c>
      <c r="E11" s="7">
        <f t="shared" si="3"/>
        <v>1638.6363636363637</v>
      </c>
    </row>
    <row r="12" spans="1:5">
      <c r="A12" s="4">
        <v>115</v>
      </c>
      <c r="B12" s="5">
        <f t="shared" si="0"/>
        <v>26.086956521739129</v>
      </c>
      <c r="C12" s="6">
        <f t="shared" si="1"/>
        <v>1304.3478260869565</v>
      </c>
      <c r="D12" s="6">
        <f t="shared" si="2"/>
        <v>287.5</v>
      </c>
      <c r="E12" s="7">
        <f t="shared" si="3"/>
        <v>1591.8478260869565</v>
      </c>
    </row>
    <row r="13" spans="1:5">
      <c r="A13" s="4">
        <v>120</v>
      </c>
      <c r="B13" s="5">
        <f t="shared" si="0"/>
        <v>25</v>
      </c>
      <c r="C13" s="6">
        <f t="shared" si="1"/>
        <v>1250</v>
      </c>
      <c r="D13" s="6">
        <f t="shared" si="2"/>
        <v>300</v>
      </c>
      <c r="E13" s="7">
        <f t="shared" si="3"/>
        <v>1550</v>
      </c>
    </row>
    <row r="14" spans="1:5">
      <c r="A14" s="4">
        <v>125</v>
      </c>
      <c r="B14" s="5">
        <f t="shared" si="0"/>
        <v>24</v>
      </c>
      <c r="C14" s="6">
        <f t="shared" si="1"/>
        <v>1200</v>
      </c>
      <c r="D14" s="6">
        <f t="shared" si="2"/>
        <v>312.5</v>
      </c>
      <c r="E14" s="7">
        <f t="shared" si="3"/>
        <v>1512.5</v>
      </c>
    </row>
    <row r="15" spans="1:5">
      <c r="A15" s="4">
        <v>130</v>
      </c>
      <c r="B15" s="5">
        <f t="shared" si="0"/>
        <v>23.076923076923077</v>
      </c>
      <c r="C15" s="6">
        <f t="shared" si="1"/>
        <v>1153.8461538461538</v>
      </c>
      <c r="D15" s="6">
        <f t="shared" si="2"/>
        <v>325</v>
      </c>
      <c r="E15" s="7">
        <f t="shared" si="3"/>
        <v>1478.8461538461538</v>
      </c>
    </row>
    <row r="16" spans="1:5">
      <c r="A16" s="4">
        <v>135</v>
      </c>
      <c r="B16" s="5">
        <f t="shared" si="0"/>
        <v>22.222222222222221</v>
      </c>
      <c r="C16" s="6">
        <f t="shared" si="1"/>
        <v>1111.1111111111111</v>
      </c>
      <c r="D16" s="6">
        <f t="shared" si="2"/>
        <v>337.5</v>
      </c>
      <c r="E16" s="7">
        <f t="shared" si="3"/>
        <v>1448.6111111111111</v>
      </c>
    </row>
    <row r="17" spans="1:5">
      <c r="A17" s="4">
        <v>140</v>
      </c>
      <c r="B17" s="5">
        <f t="shared" si="0"/>
        <v>21.428571428571427</v>
      </c>
      <c r="C17" s="6">
        <f t="shared" si="1"/>
        <v>1071.4285714285713</v>
      </c>
      <c r="D17" s="6">
        <f t="shared" si="2"/>
        <v>350</v>
      </c>
      <c r="E17" s="7">
        <f t="shared" si="3"/>
        <v>1421.4285714285713</v>
      </c>
    </row>
    <row r="18" spans="1:5">
      <c r="A18" s="4">
        <v>145</v>
      </c>
      <c r="B18" s="5">
        <f t="shared" si="0"/>
        <v>20.689655172413794</v>
      </c>
      <c r="C18" s="6">
        <f t="shared" si="1"/>
        <v>1034.4827586206898</v>
      </c>
      <c r="D18" s="6">
        <f t="shared" si="2"/>
        <v>362.5</v>
      </c>
      <c r="E18" s="7">
        <f t="shared" si="3"/>
        <v>1396.9827586206898</v>
      </c>
    </row>
    <row r="19" spans="1:5">
      <c r="A19" s="4">
        <v>150</v>
      </c>
      <c r="B19" s="5">
        <f t="shared" si="0"/>
        <v>20</v>
      </c>
      <c r="C19" s="6">
        <f t="shared" si="1"/>
        <v>1000</v>
      </c>
      <c r="D19" s="6">
        <f t="shared" si="2"/>
        <v>375</v>
      </c>
      <c r="E19" s="7">
        <f t="shared" si="3"/>
        <v>1375</v>
      </c>
    </row>
    <row r="20" spans="1:5">
      <c r="A20" s="4">
        <v>155</v>
      </c>
      <c r="B20" s="5">
        <f t="shared" si="0"/>
        <v>19.35483870967742</v>
      </c>
      <c r="C20" s="6">
        <f t="shared" si="1"/>
        <v>967.74193548387098</v>
      </c>
      <c r="D20" s="6">
        <f t="shared" si="2"/>
        <v>387.5</v>
      </c>
      <c r="E20" s="7">
        <f t="shared" si="3"/>
        <v>1355.241935483871</v>
      </c>
    </row>
    <row r="21" spans="1:5">
      <c r="A21" s="4">
        <v>160</v>
      </c>
      <c r="B21" s="5">
        <f t="shared" si="0"/>
        <v>18.75</v>
      </c>
      <c r="C21" s="6">
        <f t="shared" si="1"/>
        <v>937.5</v>
      </c>
      <c r="D21" s="6">
        <f t="shared" si="2"/>
        <v>400</v>
      </c>
      <c r="E21" s="7">
        <f t="shared" si="3"/>
        <v>1337.5</v>
      </c>
    </row>
    <row r="22" spans="1:5">
      <c r="A22" s="4">
        <v>165</v>
      </c>
      <c r="B22" s="5">
        <f t="shared" si="0"/>
        <v>18.181818181818183</v>
      </c>
      <c r="C22" s="6">
        <f t="shared" si="1"/>
        <v>909.09090909090912</v>
      </c>
      <c r="D22" s="6">
        <f t="shared" si="2"/>
        <v>412.5</v>
      </c>
      <c r="E22" s="7">
        <f t="shared" si="3"/>
        <v>1321.590909090909</v>
      </c>
    </row>
    <row r="23" spans="1:5">
      <c r="A23" s="4">
        <v>170</v>
      </c>
      <c r="B23" s="5">
        <f t="shared" si="0"/>
        <v>17.647058823529413</v>
      </c>
      <c r="C23" s="6">
        <f t="shared" si="1"/>
        <v>882.35294117647061</v>
      </c>
      <c r="D23" s="6">
        <f t="shared" si="2"/>
        <v>425</v>
      </c>
      <c r="E23" s="7">
        <f t="shared" si="3"/>
        <v>1307.3529411764707</v>
      </c>
    </row>
    <row r="24" spans="1:5">
      <c r="A24" s="4">
        <v>175</v>
      </c>
      <c r="B24" s="5">
        <f t="shared" si="0"/>
        <v>17.142857142857142</v>
      </c>
      <c r="C24" s="6">
        <f t="shared" si="1"/>
        <v>857.14285714285711</v>
      </c>
      <c r="D24" s="6">
        <f t="shared" si="2"/>
        <v>437.5</v>
      </c>
      <c r="E24" s="7">
        <f t="shared" si="3"/>
        <v>1294.6428571428571</v>
      </c>
    </row>
    <row r="25" spans="1:5">
      <c r="A25" s="4">
        <v>180</v>
      </c>
      <c r="B25" s="5">
        <f t="shared" si="0"/>
        <v>16.666666666666668</v>
      </c>
      <c r="C25" s="6">
        <f t="shared" si="1"/>
        <v>833.33333333333337</v>
      </c>
      <c r="D25" s="6">
        <f t="shared" si="2"/>
        <v>450</v>
      </c>
      <c r="E25" s="7">
        <f t="shared" si="3"/>
        <v>1283.3333333333335</v>
      </c>
    </row>
    <row r="26" spans="1:5">
      <c r="A26" s="4">
        <v>185</v>
      </c>
      <c r="B26" s="5">
        <f t="shared" si="0"/>
        <v>16.216216216216218</v>
      </c>
      <c r="C26" s="6">
        <f t="shared" si="1"/>
        <v>810.81081081081084</v>
      </c>
      <c r="D26" s="6">
        <f t="shared" si="2"/>
        <v>462.5</v>
      </c>
      <c r="E26" s="7">
        <f t="shared" si="3"/>
        <v>1273.3108108108108</v>
      </c>
    </row>
    <row r="27" spans="1:5">
      <c r="A27" s="4">
        <v>190</v>
      </c>
      <c r="B27" s="5">
        <f t="shared" si="0"/>
        <v>15.789473684210526</v>
      </c>
      <c r="C27" s="6">
        <f t="shared" si="1"/>
        <v>789.47368421052624</v>
      </c>
      <c r="D27" s="6">
        <f t="shared" si="2"/>
        <v>475</v>
      </c>
      <c r="E27" s="7">
        <f t="shared" si="3"/>
        <v>1264.4736842105262</v>
      </c>
    </row>
    <row r="28" spans="1:5">
      <c r="A28" s="4">
        <v>195</v>
      </c>
      <c r="B28" s="5">
        <f t="shared" si="0"/>
        <v>15.384615384615385</v>
      </c>
      <c r="C28" s="6">
        <f t="shared" si="1"/>
        <v>769.23076923076928</v>
      </c>
      <c r="D28" s="6">
        <f t="shared" si="2"/>
        <v>487.5</v>
      </c>
      <c r="E28" s="7">
        <f t="shared" si="3"/>
        <v>1256.7307692307693</v>
      </c>
    </row>
    <row r="29" spans="1:5">
      <c r="A29" s="4">
        <v>200</v>
      </c>
      <c r="B29" s="5">
        <f t="shared" si="0"/>
        <v>15</v>
      </c>
      <c r="C29" s="6">
        <f t="shared" si="1"/>
        <v>750</v>
      </c>
      <c r="D29" s="6">
        <f t="shared" si="2"/>
        <v>500</v>
      </c>
      <c r="E29" s="7">
        <f t="shared" si="3"/>
        <v>1250</v>
      </c>
    </row>
    <row r="30" spans="1:5">
      <c r="A30" s="4">
        <v>205</v>
      </c>
      <c r="B30" s="5">
        <f t="shared" si="0"/>
        <v>14.634146341463415</v>
      </c>
      <c r="C30" s="6">
        <f t="shared" si="1"/>
        <v>731.70731707317077</v>
      </c>
      <c r="D30" s="6">
        <f t="shared" ref="D30:D49" si="4">(A30*$B$3)/2</f>
        <v>512.5</v>
      </c>
      <c r="E30" s="7">
        <f t="shared" ref="E30:E49" si="5">C30+D30</f>
        <v>1244.2073170731708</v>
      </c>
    </row>
    <row r="31" spans="1:5">
      <c r="A31" s="4">
        <v>210</v>
      </c>
      <c r="B31" s="5">
        <f t="shared" si="0"/>
        <v>14.285714285714286</v>
      </c>
      <c r="C31" s="6">
        <f t="shared" si="1"/>
        <v>714.28571428571433</v>
      </c>
      <c r="D31" s="6">
        <f t="shared" si="4"/>
        <v>525</v>
      </c>
      <c r="E31" s="7">
        <f t="shared" si="5"/>
        <v>1239.2857142857142</v>
      </c>
    </row>
    <row r="32" spans="1:5">
      <c r="A32" s="4">
        <v>215</v>
      </c>
      <c r="B32" s="5">
        <f t="shared" si="0"/>
        <v>13.953488372093023</v>
      </c>
      <c r="C32" s="6">
        <f t="shared" si="1"/>
        <v>697.67441860465112</v>
      </c>
      <c r="D32" s="6">
        <f t="shared" si="4"/>
        <v>537.5</v>
      </c>
      <c r="E32" s="7">
        <f t="shared" si="5"/>
        <v>1235.1744186046512</v>
      </c>
    </row>
    <row r="33" spans="1:5">
      <c r="A33" s="4">
        <v>220</v>
      </c>
      <c r="B33" s="5">
        <f t="shared" si="0"/>
        <v>13.636363636363637</v>
      </c>
      <c r="C33" s="6">
        <f t="shared" si="1"/>
        <v>681.81818181818187</v>
      </c>
      <c r="D33" s="6">
        <f t="shared" si="4"/>
        <v>550</v>
      </c>
      <c r="E33" s="7">
        <f t="shared" si="5"/>
        <v>1231.818181818182</v>
      </c>
    </row>
    <row r="34" spans="1:5">
      <c r="A34" s="4">
        <v>225</v>
      </c>
      <c r="B34" s="5">
        <f t="shared" si="0"/>
        <v>13.333333333333334</v>
      </c>
      <c r="C34" s="6">
        <f t="shared" si="1"/>
        <v>666.66666666666674</v>
      </c>
      <c r="D34" s="6">
        <f t="shared" si="4"/>
        <v>562.5</v>
      </c>
      <c r="E34" s="7">
        <f t="shared" si="5"/>
        <v>1229.1666666666667</v>
      </c>
    </row>
    <row r="35" spans="1:5">
      <c r="A35" s="4">
        <v>230</v>
      </c>
      <c r="B35" s="5">
        <f t="shared" si="0"/>
        <v>13.043478260869565</v>
      </c>
      <c r="C35" s="6">
        <f t="shared" si="1"/>
        <v>652.17391304347825</v>
      </c>
      <c r="D35" s="6">
        <f t="shared" si="4"/>
        <v>575</v>
      </c>
      <c r="E35" s="7">
        <f t="shared" si="5"/>
        <v>1227.1739130434783</v>
      </c>
    </row>
    <row r="36" spans="1:5">
      <c r="A36" s="4">
        <v>235</v>
      </c>
      <c r="B36" s="5">
        <f t="shared" si="0"/>
        <v>12.76595744680851</v>
      </c>
      <c r="C36" s="6">
        <f t="shared" si="1"/>
        <v>638.29787234042556</v>
      </c>
      <c r="D36" s="6">
        <f t="shared" si="4"/>
        <v>587.5</v>
      </c>
      <c r="E36" s="7">
        <f t="shared" si="5"/>
        <v>1225.7978723404256</v>
      </c>
    </row>
    <row r="37" spans="1:5">
      <c r="A37" s="4">
        <v>240</v>
      </c>
      <c r="B37" s="5">
        <f t="shared" si="0"/>
        <v>12.5</v>
      </c>
      <c r="C37" s="6">
        <f t="shared" si="1"/>
        <v>625</v>
      </c>
      <c r="D37" s="6">
        <f t="shared" si="4"/>
        <v>600</v>
      </c>
      <c r="E37" s="7">
        <f t="shared" si="5"/>
        <v>1225</v>
      </c>
    </row>
    <row r="38" spans="1:5">
      <c r="A38" s="4">
        <v>245</v>
      </c>
      <c r="B38" s="5">
        <f t="shared" si="0"/>
        <v>12.244897959183673</v>
      </c>
      <c r="C38" s="6">
        <f t="shared" si="1"/>
        <v>612.24489795918362</v>
      </c>
      <c r="D38" s="6">
        <f t="shared" si="4"/>
        <v>612.5</v>
      </c>
      <c r="E38" s="7">
        <f t="shared" si="5"/>
        <v>1224.7448979591836</v>
      </c>
    </row>
    <row r="39" spans="1:5">
      <c r="A39" s="4">
        <v>250</v>
      </c>
      <c r="B39" s="5">
        <f t="shared" si="0"/>
        <v>12</v>
      </c>
      <c r="C39" s="6">
        <f t="shared" si="1"/>
        <v>600</v>
      </c>
      <c r="D39" s="6">
        <f t="shared" si="4"/>
        <v>625</v>
      </c>
      <c r="E39" s="7">
        <f t="shared" si="5"/>
        <v>1225</v>
      </c>
    </row>
    <row r="40" spans="1:5">
      <c r="A40" s="4">
        <v>255</v>
      </c>
      <c r="B40" s="5">
        <f t="shared" si="0"/>
        <v>11.764705882352942</v>
      </c>
      <c r="C40" s="6">
        <f t="shared" si="1"/>
        <v>588.23529411764707</v>
      </c>
      <c r="D40" s="6">
        <f t="shared" si="4"/>
        <v>637.5</v>
      </c>
      <c r="E40" s="7">
        <f t="shared" si="5"/>
        <v>1225.7352941176471</v>
      </c>
    </row>
    <row r="41" spans="1:5">
      <c r="A41" s="4">
        <v>260</v>
      </c>
      <c r="B41" s="5">
        <f t="shared" si="0"/>
        <v>11.538461538461538</v>
      </c>
      <c r="C41" s="6">
        <f t="shared" si="1"/>
        <v>576.92307692307691</v>
      </c>
      <c r="D41" s="6">
        <f t="shared" si="4"/>
        <v>650</v>
      </c>
      <c r="E41" s="7">
        <f t="shared" si="5"/>
        <v>1226.9230769230769</v>
      </c>
    </row>
    <row r="42" spans="1:5">
      <c r="A42" s="4">
        <v>265</v>
      </c>
      <c r="B42" s="5">
        <f t="shared" si="0"/>
        <v>11.320754716981131</v>
      </c>
      <c r="C42" s="6">
        <f t="shared" si="1"/>
        <v>566.03773584905662</v>
      </c>
      <c r="D42" s="6">
        <f t="shared" si="4"/>
        <v>662.5</v>
      </c>
      <c r="E42" s="7">
        <f t="shared" si="5"/>
        <v>1228.5377358490566</v>
      </c>
    </row>
    <row r="43" spans="1:5">
      <c r="A43" s="4">
        <v>270</v>
      </c>
      <c r="B43" s="5">
        <f t="shared" si="0"/>
        <v>11.111111111111111</v>
      </c>
      <c r="C43" s="6">
        <f t="shared" si="1"/>
        <v>555.55555555555554</v>
      </c>
      <c r="D43" s="6">
        <f t="shared" si="4"/>
        <v>675</v>
      </c>
      <c r="E43" s="7">
        <f t="shared" si="5"/>
        <v>1230.5555555555557</v>
      </c>
    </row>
    <row r="44" spans="1:5">
      <c r="A44" s="4">
        <v>275</v>
      </c>
      <c r="B44" s="5">
        <f t="shared" si="0"/>
        <v>10.909090909090908</v>
      </c>
      <c r="C44" s="6">
        <f t="shared" si="1"/>
        <v>545.45454545454538</v>
      </c>
      <c r="D44" s="6">
        <f t="shared" si="4"/>
        <v>687.5</v>
      </c>
      <c r="E44" s="7">
        <f t="shared" si="5"/>
        <v>1232.9545454545455</v>
      </c>
    </row>
    <row r="45" spans="1:5">
      <c r="A45" s="4">
        <v>280</v>
      </c>
      <c r="B45" s="5">
        <f t="shared" si="0"/>
        <v>10.714285714285714</v>
      </c>
      <c r="C45" s="6">
        <f t="shared" si="1"/>
        <v>535.71428571428567</v>
      </c>
      <c r="D45" s="6">
        <f t="shared" si="4"/>
        <v>700</v>
      </c>
      <c r="E45" s="7">
        <f t="shared" si="5"/>
        <v>1235.7142857142858</v>
      </c>
    </row>
    <row r="46" spans="1:5">
      <c r="A46" s="4">
        <v>285</v>
      </c>
      <c r="B46" s="5">
        <f t="shared" si="0"/>
        <v>10.526315789473685</v>
      </c>
      <c r="C46" s="6">
        <f t="shared" si="1"/>
        <v>526.31578947368428</v>
      </c>
      <c r="D46" s="6">
        <f t="shared" si="4"/>
        <v>712.5</v>
      </c>
      <c r="E46" s="7">
        <f t="shared" si="5"/>
        <v>1238.8157894736842</v>
      </c>
    </row>
    <row r="47" spans="1:5">
      <c r="A47" s="4">
        <v>290</v>
      </c>
      <c r="B47" s="5">
        <f t="shared" si="0"/>
        <v>10.344827586206897</v>
      </c>
      <c r="C47" s="6">
        <f t="shared" si="1"/>
        <v>517.24137931034488</v>
      </c>
      <c r="D47" s="6">
        <f t="shared" si="4"/>
        <v>725</v>
      </c>
      <c r="E47" s="7">
        <f t="shared" si="5"/>
        <v>1242.2413793103449</v>
      </c>
    </row>
    <row r="48" spans="1:5">
      <c r="A48" s="4">
        <v>295</v>
      </c>
      <c r="B48" s="5">
        <f t="shared" si="0"/>
        <v>10.169491525423728</v>
      </c>
      <c r="C48" s="6">
        <f t="shared" si="1"/>
        <v>508.47457627118644</v>
      </c>
      <c r="D48" s="6">
        <f t="shared" si="4"/>
        <v>737.5</v>
      </c>
      <c r="E48" s="7">
        <f t="shared" si="5"/>
        <v>1245.9745762711864</v>
      </c>
    </row>
    <row r="49" spans="1:5">
      <c r="A49" s="4">
        <v>300</v>
      </c>
      <c r="B49" s="5">
        <f t="shared" si="0"/>
        <v>10</v>
      </c>
      <c r="C49" s="6">
        <f t="shared" si="1"/>
        <v>500</v>
      </c>
      <c r="D49" s="6">
        <f t="shared" si="4"/>
        <v>750</v>
      </c>
      <c r="E49" s="7">
        <f t="shared" si="5"/>
        <v>1250</v>
      </c>
    </row>
    <row r="50" spans="1:5">
      <c r="B50" s="1"/>
      <c r="C50" s="2"/>
      <c r="D50" s="2"/>
      <c r="E50" s="3"/>
    </row>
    <row r="51" spans="1:5">
      <c r="B51" s="1"/>
      <c r="C51" s="2"/>
      <c r="D51" s="2"/>
      <c r="E51" s="3"/>
    </row>
    <row r="52" spans="1:5">
      <c r="B52" s="1"/>
      <c r="C52" s="2"/>
      <c r="D52" s="2"/>
      <c r="E52" s="3"/>
    </row>
    <row r="53" spans="1:5">
      <c r="B53" s="1"/>
      <c r="C53" s="2"/>
      <c r="D53" s="2"/>
      <c r="E53" s="3"/>
    </row>
    <row r="54" spans="1:5">
      <c r="B54" s="1"/>
      <c r="C54" s="2"/>
      <c r="D54" s="2"/>
      <c r="E54" s="3"/>
    </row>
    <row r="55" spans="1:5">
      <c r="B55" s="1"/>
      <c r="C55" s="2"/>
      <c r="D55" s="2"/>
      <c r="E55" s="3"/>
    </row>
    <row r="56" spans="1:5">
      <c r="B56" s="1"/>
      <c r="C56" s="2"/>
      <c r="D56" s="2"/>
      <c r="E56" s="3"/>
    </row>
    <row r="57" spans="1:5">
      <c r="B57" s="1"/>
      <c r="C57" s="2"/>
      <c r="D57" s="2"/>
      <c r="E57" s="3"/>
    </row>
    <row r="58" spans="1:5">
      <c r="B58" s="1"/>
      <c r="C58" s="2"/>
      <c r="D58" s="2"/>
      <c r="E58" s="3"/>
    </row>
    <row r="59" spans="1:5">
      <c r="B59" s="1"/>
      <c r="C59" s="2"/>
      <c r="D59" s="2"/>
      <c r="E59" s="3"/>
    </row>
    <row r="60" spans="1:5">
      <c r="B60" s="1"/>
      <c r="C60" s="2"/>
      <c r="D60" s="2"/>
      <c r="E6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B9D44667-CC11-492B-A702-77B1A502D171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70690287-3036-4547-8CBF-639ECFAE1DD7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auser</dc:creator>
  <cp:lastModifiedBy>auser</cp:lastModifiedBy>
  <dcterms:created xsi:type="dcterms:W3CDTF">2014-10-05T07:14:33Z</dcterms:created>
  <dcterms:modified xsi:type="dcterms:W3CDTF">2014-10-06T09:34:12Z</dcterms:modified>
</cp:coreProperties>
</file>