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35" windowWidth="15315" windowHeight="9780"/>
  </bookViews>
  <sheets>
    <sheet name="Αβεβαιότητα1" sheetId="1" r:id="rId1"/>
    <sheet name="Αβεβαιότητα2" sheetId="2" r:id="rId2"/>
    <sheet name="Αβεβαιότητα3" sheetId="3" r:id="rId3"/>
    <sheet name="Αβεβαιότητα4" sheetId="4" r:id="rId4"/>
    <sheet name="Αβεβαιότητα5" sheetId="5" r:id="rId5"/>
  </sheets>
  <calcPr calcId="114210"/>
</workbook>
</file>

<file path=xl/calcChain.xml><?xml version="1.0" encoding="utf-8"?>
<calcChain xmlns="http://schemas.openxmlformats.org/spreadsheetml/2006/main">
  <c r="D6" i="5"/>
  <c r="E6"/>
  <c r="F6"/>
  <c r="G6"/>
  <c r="H6"/>
  <c r="D5"/>
  <c r="E5"/>
  <c r="F5"/>
  <c r="G5"/>
  <c r="H5"/>
  <c r="D4"/>
  <c r="E4"/>
  <c r="F4"/>
  <c r="G4"/>
  <c r="H4"/>
  <c r="D5" i="4"/>
  <c r="E5"/>
  <c r="F5"/>
  <c r="G5"/>
  <c r="B10"/>
  <c r="C10"/>
  <c r="D10"/>
  <c r="D6"/>
  <c r="E6"/>
  <c r="F6"/>
  <c r="G6"/>
  <c r="B11"/>
  <c r="C11"/>
  <c r="D11"/>
  <c r="D4"/>
  <c r="E4"/>
  <c r="F4"/>
  <c r="G4"/>
  <c r="B9"/>
  <c r="C9"/>
  <c r="D9"/>
  <c r="H10" i="3"/>
  <c r="H9"/>
  <c r="D6"/>
  <c r="E6"/>
  <c r="F6"/>
  <c r="G6"/>
  <c r="H6"/>
  <c r="D5"/>
  <c r="E5"/>
  <c r="F5"/>
  <c r="G5"/>
  <c r="H5"/>
  <c r="D4"/>
  <c r="E4"/>
  <c r="F4"/>
  <c r="G4"/>
  <c r="H4"/>
  <c r="D4" i="2"/>
  <c r="E4"/>
  <c r="F4"/>
  <c r="G4"/>
  <c r="D5"/>
  <c r="E5"/>
  <c r="F5"/>
  <c r="G5"/>
  <c r="D6"/>
  <c r="E6"/>
  <c r="F6"/>
  <c r="G6"/>
  <c r="D12"/>
  <c r="D19"/>
  <c r="E12"/>
  <c r="E19"/>
  <c r="F19"/>
  <c r="G19"/>
  <c r="D13"/>
  <c r="D20"/>
  <c r="E13"/>
  <c r="E20"/>
  <c r="F13"/>
  <c r="F20"/>
  <c r="G20"/>
  <c r="E18"/>
  <c r="F18"/>
  <c r="G18"/>
  <c r="D11"/>
  <c r="D18"/>
  <c r="E6" i="1"/>
  <c r="F6"/>
  <c r="G6"/>
  <c r="D6"/>
  <c r="H6"/>
  <c r="E5"/>
  <c r="F5"/>
  <c r="G5"/>
  <c r="D5"/>
  <c r="H5"/>
  <c r="E4"/>
  <c r="F4"/>
  <c r="G4"/>
  <c r="D4"/>
  <c r="H4"/>
  <c r="H18" i="2"/>
  <c r="H20"/>
  <c r="H19"/>
</calcChain>
</file>

<file path=xl/sharedStrings.xml><?xml version="1.0" encoding="utf-8"?>
<sst xmlns="http://schemas.openxmlformats.org/spreadsheetml/2006/main" count="93" uniqueCount="25">
  <si>
    <t>Μέτρια</t>
  </si>
  <si>
    <t xml:space="preserve">Μεγάλη </t>
  </si>
  <si>
    <t>Πιθανότητα</t>
  </si>
  <si>
    <t>Θέατρο</t>
  </si>
  <si>
    <t>Μικρό</t>
  </si>
  <si>
    <t>Μεσαίο</t>
  </si>
  <si>
    <t>Μεγάλο</t>
  </si>
  <si>
    <t xml:space="preserve">Μικρή </t>
  </si>
  <si>
    <t>Ζήτηση Εισιτηρίων</t>
  </si>
  <si>
    <t xml:space="preserve">Πολύ Μεγάλη </t>
  </si>
  <si>
    <t>Θέσεις</t>
  </si>
  <si>
    <t>Ενοίκιο</t>
  </si>
  <si>
    <t>Προσδοκώμενο κέρδος</t>
  </si>
  <si>
    <t>Ζήτηση Κανονικών Εισιτηρίων</t>
  </si>
  <si>
    <t>Υπολειμματική αξία</t>
  </si>
  <si>
    <t>Προσδοκώμενο κέρδος με τέλεια πληροφορία</t>
  </si>
  <si>
    <t>Προσδοκώμενο κέρδος (EV)</t>
  </si>
  <si>
    <t>Προσδοκώμενο κέρδος της τέλειας πληροφορίας (EVPI)</t>
  </si>
  <si>
    <t>Αισιόδοξο</t>
  </si>
  <si>
    <t>Απαισιόδοξο</t>
  </si>
  <si>
    <t>Συντελεστής</t>
  </si>
  <si>
    <t>Σταθμισμένη τιμή</t>
  </si>
  <si>
    <t xml:space="preserve">Πιθανότητα </t>
  </si>
  <si>
    <t>Laplace</t>
  </si>
  <si>
    <t>Hurwicz</t>
  </si>
</sst>
</file>

<file path=xl/styles.xml><?xml version="1.0" encoding="utf-8"?>
<styleSheet xmlns="http://schemas.openxmlformats.org/spreadsheetml/2006/main">
  <numFmts count="2">
    <numFmt numFmtId="44" formatCode="_-* #,##0.00\ &quot;€&quot;_-;\-* #,##0.00\ &quot;€&quot;_-;_-* &quot;-&quot;??\ &quot;€&quot;_-;_-@_-"/>
    <numFmt numFmtId="164" formatCode="_-* #,##0\ &quot;€&quot;_-;\-* #,##0\ &quot;€&quot;_-;_-* &quot;-&quot;??\ &quot;€&quot;_-;_-@_-"/>
  </numFmts>
  <fonts count="6">
    <font>
      <sz val="11"/>
      <color theme="1"/>
      <name val="Calibri"/>
      <family val="2"/>
      <charset val="161"/>
      <scheme val="minor"/>
    </font>
    <font>
      <sz val="11"/>
      <color indexed="8"/>
      <name val="Calibri"/>
      <family val="2"/>
      <charset val="161"/>
    </font>
    <font>
      <sz val="11"/>
      <color indexed="8"/>
      <name val="Calibri"/>
      <family val="2"/>
      <charset val="161"/>
    </font>
    <font>
      <b/>
      <sz val="11"/>
      <color indexed="8"/>
      <name val="Calibri"/>
      <family val="2"/>
      <charset val="161"/>
    </font>
    <font>
      <sz val="8"/>
      <name val="Calibri"/>
      <family val="2"/>
      <charset val="161"/>
    </font>
    <font>
      <sz val="11"/>
      <name val="Calibri"/>
      <family val="2"/>
      <charset val="161"/>
    </font>
  </fonts>
  <fills count="4">
    <fill>
      <patternFill patternType="none"/>
    </fill>
    <fill>
      <patternFill patternType="gray125"/>
    </fill>
    <fill>
      <patternFill patternType="solid">
        <fgColor indexed="42"/>
        <bgColor indexed="64"/>
      </patternFill>
    </fill>
    <fill>
      <patternFill patternType="solid">
        <fgColor indexed="4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2">
    <xf numFmtId="0" fontId="0" fillId="0" borderId="0" xfId="0"/>
    <xf numFmtId="0" fontId="0" fillId="0" borderId="1" xfId="0" applyBorder="1"/>
    <xf numFmtId="164" fontId="0" fillId="0" borderId="1" xfId="1" applyNumberFormat="1" applyFont="1" applyBorder="1"/>
    <xf numFmtId="0" fontId="0" fillId="0" borderId="1" xfId="0" applyBorder="1" applyAlignment="1"/>
    <xf numFmtId="0" fontId="0" fillId="0" borderId="0" xfId="0" applyBorder="1"/>
    <xf numFmtId="9" fontId="0" fillId="0" borderId="0" xfId="0" applyNumberFormat="1" applyBorder="1"/>
    <xf numFmtId="0" fontId="0" fillId="0" borderId="1" xfId="0" applyBorder="1"/>
    <xf numFmtId="0" fontId="0" fillId="0" borderId="1" xfId="0" applyFill="1" applyBorder="1"/>
    <xf numFmtId="164" fontId="0" fillId="0" borderId="1" xfId="0" applyNumberFormat="1" applyBorder="1"/>
    <xf numFmtId="164" fontId="0" fillId="0" borderId="1" xfId="1" applyNumberFormat="1" applyFont="1" applyBorder="1"/>
    <xf numFmtId="0" fontId="0" fillId="2" borderId="1" xfId="0" applyFill="1" applyBorder="1"/>
    <xf numFmtId="164" fontId="0" fillId="2" borderId="1" xfId="1" applyNumberFormat="1" applyFont="1" applyFill="1" applyBorder="1"/>
    <xf numFmtId="9" fontId="0" fillId="2" borderId="1" xfId="0" applyNumberFormat="1" applyFill="1" applyBorder="1"/>
    <xf numFmtId="0" fontId="0" fillId="2" borderId="1" xfId="0" applyFill="1" applyBorder="1"/>
    <xf numFmtId="0" fontId="0" fillId="2" borderId="1" xfId="1" applyNumberFormat="1" applyFont="1" applyFill="1" applyBorder="1"/>
    <xf numFmtId="0" fontId="5" fillId="0" borderId="0" xfId="0" applyFont="1"/>
    <xf numFmtId="164" fontId="1" fillId="0" borderId="1" xfId="1" applyNumberFormat="1" applyFont="1" applyFill="1" applyBorder="1"/>
    <xf numFmtId="9" fontId="0" fillId="2" borderId="1" xfId="0" applyNumberFormat="1" applyFill="1" applyBorder="1"/>
    <xf numFmtId="164" fontId="3" fillId="3" borderId="1" xfId="1" applyNumberFormat="1" applyFont="1" applyFill="1" applyBorder="1"/>
    <xf numFmtId="164" fontId="3" fillId="3" borderId="1" xfId="1" applyNumberFormat="1" applyFont="1" applyFill="1" applyBorder="1"/>
    <xf numFmtId="164" fontId="3" fillId="3" borderId="1" xfId="0" applyNumberFormat="1" applyFont="1" applyFill="1" applyBorder="1"/>
    <xf numFmtId="0" fontId="0" fillId="2" borderId="1" xfId="0" applyFill="1" applyBorder="1" applyAlignment="1">
      <alignment horizontal="center"/>
    </xf>
  </cellXfs>
  <cellStyles count="2">
    <cellStyle name="Κανονικό" xfId="0" builtinId="0"/>
    <cellStyle name="Νόμισμα" xfId="1" builtin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57150</xdr:rowOff>
    </xdr:from>
    <xdr:to>
      <xdr:col>8</xdr:col>
      <xdr:colOff>28575</xdr:colOff>
      <xdr:row>17</xdr:row>
      <xdr:rowOff>76200</xdr:rowOff>
    </xdr:to>
    <xdr:sp macro="" textlink="">
      <xdr:nvSpPr>
        <xdr:cNvPr id="1025" name="Text Box 1"/>
        <xdr:cNvSpPr txBox="1">
          <a:spLocks noChangeArrowheads="1"/>
        </xdr:cNvSpPr>
      </xdr:nvSpPr>
      <xdr:spPr bwMode="auto">
        <a:xfrm>
          <a:off x="95250" y="1771650"/>
          <a:ext cx="6334125" cy="15430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l-GR" sz="1100" b="0" i="0" u="none" strike="noStrike" baseline="0">
              <a:solidFill>
                <a:srgbClr val="000000"/>
              </a:solidFill>
              <a:latin typeface="Calibri"/>
            </a:rPr>
            <a:t>Μια θεατρική επιχείρηση προτίθεται να ανεβάσει ένα θεατρικό έργο για μια μόνο παράσταση. Υπάρχει ένα διαθέσιμο μικρό θέατρο με 300 θέσεις, ένα μεσαίου μεγέθους με 1200 θέσεις και ένα μεγάλο με 3600 θέσεις. Οι τιμές αντίστοιχα είναι 600€, 1800€ και 5500€.</a:t>
          </a:r>
        </a:p>
        <a:p>
          <a:pPr algn="l" rtl="0">
            <a:defRPr sz="1000"/>
          </a:pPr>
          <a:r>
            <a:rPr lang="el-GR" sz="1100" b="0" i="0" u="none" strike="noStrike" baseline="0">
              <a:solidFill>
                <a:srgbClr val="000000"/>
              </a:solidFill>
              <a:latin typeface="Calibri"/>
            </a:rPr>
            <a:t>Η επιχείρηση δεν γνωρίζει τη ακριβής ζήτηση εισιτηρίων. Ωστόσο εκτιμά ότι θα υπάρξει «μικρό ενδιαφέρον» 250 θεατών με πιθανότητα 20%, «μέτριο ενδιαφέρον» 800 θεατών με πιθανότητα 70%, «μεγάλο ενδιαφέρον» 2300 θεατών με πιθανότητα 9% και «πολύ μεγάλο ενδιαφέρον» 4500 θεατών με πιθανότητα 1%. Η τιμή κάθε εισιτηρίου είναι 10€. </a:t>
          </a:r>
        </a:p>
        <a:p>
          <a:pPr algn="l" rtl="0">
            <a:defRPr sz="1000"/>
          </a:pPr>
          <a:r>
            <a:rPr lang="el-GR" sz="1100" b="0" i="0" u="none" strike="noStrike" baseline="0">
              <a:solidFill>
                <a:srgbClr val="000000"/>
              </a:solidFill>
              <a:latin typeface="Calibri"/>
            </a:rPr>
            <a:t>Ποιο θέατρο συμφέρει την επιχείρηση να ενοικιάσει;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22</xdr:row>
      <xdr:rowOff>85725</xdr:rowOff>
    </xdr:from>
    <xdr:to>
      <xdr:col>7</xdr:col>
      <xdr:colOff>1400175</xdr:colOff>
      <xdr:row>25</xdr:row>
      <xdr:rowOff>123825</xdr:rowOff>
    </xdr:to>
    <xdr:sp macro="" textlink="">
      <xdr:nvSpPr>
        <xdr:cNvPr id="2049" name="Text Box 1"/>
        <xdr:cNvSpPr txBox="1">
          <a:spLocks noChangeArrowheads="1"/>
        </xdr:cNvSpPr>
      </xdr:nvSpPr>
      <xdr:spPr bwMode="auto">
        <a:xfrm>
          <a:off x="114300" y="4276725"/>
          <a:ext cx="6638925" cy="6096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l-GR" sz="1100" b="0" i="0" u="none" strike="noStrike" baseline="0">
              <a:solidFill>
                <a:srgbClr val="000000"/>
              </a:solidFill>
              <a:latin typeface="Calibri"/>
            </a:rPr>
            <a:t>10 λεπτά πριν την έναρξη της παράστασης όλες οι εναπομείνασες  θέσεις προσφέρονται προς 2€ η κάθε μια και υπάρχει τέτοια ζήτηση που καλύπτει όλες τις θέσεις του θεάτρου. Ποια είναι τώρα η πλέον συμφέρουσα απόφαση ενοικίασης;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11</xdr:row>
      <xdr:rowOff>161925</xdr:rowOff>
    </xdr:from>
    <xdr:to>
      <xdr:col>6</xdr:col>
      <xdr:colOff>123825</xdr:colOff>
      <xdr:row>13</xdr:row>
      <xdr:rowOff>28575</xdr:rowOff>
    </xdr:to>
    <xdr:sp macro="" textlink="">
      <xdr:nvSpPr>
        <xdr:cNvPr id="3073" name="Text Box 1"/>
        <xdr:cNvSpPr txBox="1">
          <a:spLocks noChangeArrowheads="1"/>
        </xdr:cNvSpPr>
      </xdr:nvSpPr>
      <xdr:spPr bwMode="auto">
        <a:xfrm>
          <a:off x="190500" y="2257425"/>
          <a:ext cx="3752850" cy="2476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l-GR" sz="1100" b="0" i="0" u="none" strike="noStrike" baseline="0">
              <a:solidFill>
                <a:srgbClr val="000000"/>
              </a:solidFill>
              <a:latin typeface="Calibri"/>
            </a:rPr>
            <a:t>Ποιο είναι το προσδοκώμενο κέρδος της τέλειας πληροφορίας;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H8"/>
  <sheetViews>
    <sheetView tabSelected="1" workbookViewId="0">
      <selection sqref="A1:H7"/>
    </sheetView>
  </sheetViews>
  <sheetFormatPr defaultRowHeight="15"/>
  <cols>
    <col min="1" max="1" width="15.5703125" bestFit="1" customWidth="1"/>
    <col min="2" max="2" width="7" bestFit="1" customWidth="1"/>
    <col min="3" max="3" width="11.5703125" bestFit="1" customWidth="1"/>
    <col min="4" max="5" width="8.42578125" bestFit="1" customWidth="1"/>
    <col min="6" max="6" width="9.42578125" bestFit="1" customWidth="1"/>
    <col min="7" max="7" width="13.7109375" bestFit="1" customWidth="1"/>
    <col min="8" max="8" width="21.85546875" bestFit="1" customWidth="1"/>
  </cols>
  <sheetData>
    <row r="1" spans="1:8">
      <c r="A1" s="6"/>
      <c r="B1" s="6"/>
      <c r="C1" s="6"/>
      <c r="D1" s="21" t="s">
        <v>8</v>
      </c>
      <c r="E1" s="21"/>
      <c r="F1" s="21"/>
      <c r="G1" s="21"/>
      <c r="H1" s="3"/>
    </row>
    <row r="2" spans="1:8">
      <c r="A2" s="6"/>
      <c r="B2" s="6"/>
      <c r="C2" s="6"/>
      <c r="D2" s="10" t="s">
        <v>7</v>
      </c>
      <c r="E2" s="10" t="s">
        <v>0</v>
      </c>
      <c r="F2" s="10" t="s">
        <v>1</v>
      </c>
      <c r="G2" s="10" t="s">
        <v>9</v>
      </c>
      <c r="H2" s="3"/>
    </row>
    <row r="3" spans="1:8">
      <c r="A3" s="10" t="s">
        <v>3</v>
      </c>
      <c r="B3" s="10" t="s">
        <v>10</v>
      </c>
      <c r="C3" s="10" t="s">
        <v>11</v>
      </c>
      <c r="D3" s="10">
        <v>250</v>
      </c>
      <c r="E3" s="10">
        <v>800</v>
      </c>
      <c r="F3" s="10">
        <v>2300</v>
      </c>
      <c r="G3" s="10">
        <v>4500</v>
      </c>
      <c r="H3" s="13" t="s">
        <v>12</v>
      </c>
    </row>
    <row r="4" spans="1:8">
      <c r="A4" s="10" t="s">
        <v>4</v>
      </c>
      <c r="B4" s="10">
        <v>300</v>
      </c>
      <c r="C4" s="11">
        <v>600</v>
      </c>
      <c r="D4" s="2">
        <f>10*MIN($B$4,D3)-$C$4</f>
        <v>1900</v>
      </c>
      <c r="E4" s="2">
        <f>10*MIN($B$4,E3)-$C$4</f>
        <v>2400</v>
      </c>
      <c r="F4" s="2">
        <f>10*MIN($B$4,F3)-$C$4</f>
        <v>2400</v>
      </c>
      <c r="G4" s="2">
        <f>10*MIN($B$4,G3)-$C$4</f>
        <v>2400</v>
      </c>
      <c r="H4" s="2">
        <f>D4*$D$7+E4*$E$7+F4*$F$7+G4*$G$7</f>
        <v>2300</v>
      </c>
    </row>
    <row r="5" spans="1:8">
      <c r="A5" s="10" t="s">
        <v>5</v>
      </c>
      <c r="B5" s="10">
        <v>1200</v>
      </c>
      <c r="C5" s="11">
        <v>1800</v>
      </c>
      <c r="D5" s="2">
        <f>10*MIN($B$5,D3)-$C$5</f>
        <v>700</v>
      </c>
      <c r="E5" s="2">
        <f>10*MIN($B$5,E3)-$C$5</f>
        <v>6200</v>
      </c>
      <c r="F5" s="2">
        <f>10*MIN($B$5,F3)-$C$5</f>
        <v>10200</v>
      </c>
      <c r="G5" s="2">
        <f>10*MIN($B$5,G3)-$C$5</f>
        <v>10200</v>
      </c>
      <c r="H5" s="18">
        <f>D5*$D$7+E5*$E$7+F5*$F$7+G5*$G$7</f>
        <v>5500</v>
      </c>
    </row>
    <row r="6" spans="1:8">
      <c r="A6" s="10" t="s">
        <v>6</v>
      </c>
      <c r="B6" s="10">
        <v>3600</v>
      </c>
      <c r="C6" s="11">
        <v>5500</v>
      </c>
      <c r="D6" s="2">
        <f>10*MIN($B$6,D3)-$C$6</f>
        <v>-3000</v>
      </c>
      <c r="E6" s="2">
        <f>10*MIN($B$6,E3)-$C$6</f>
        <v>2500</v>
      </c>
      <c r="F6" s="2">
        <f>10*MIN($B$6,F3)-$C$6</f>
        <v>17500</v>
      </c>
      <c r="G6" s="2">
        <f>10*MIN($B$6,G3)-$C$6</f>
        <v>30500</v>
      </c>
      <c r="H6" s="2">
        <f>D6*$D$7+E6*$E$7+F6*$F$7+G6*$G$7</f>
        <v>3030</v>
      </c>
    </row>
    <row r="7" spans="1:8">
      <c r="A7" s="6"/>
      <c r="B7" s="6"/>
      <c r="C7" s="10" t="s">
        <v>2</v>
      </c>
      <c r="D7" s="12">
        <v>0.2</v>
      </c>
      <c r="E7" s="12">
        <v>0.7</v>
      </c>
      <c r="F7" s="12">
        <v>0.09</v>
      </c>
      <c r="G7" s="12">
        <v>0.01</v>
      </c>
      <c r="H7" s="1"/>
    </row>
    <row r="8" spans="1:8">
      <c r="H8" s="15"/>
    </row>
  </sheetData>
  <mergeCells count="1">
    <mergeCell ref="D1:G1"/>
  </mergeCells>
  <phoneticPr fontId="4"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21"/>
  <sheetViews>
    <sheetView workbookViewId="0">
      <selection sqref="A1:H21"/>
    </sheetView>
  </sheetViews>
  <sheetFormatPr defaultRowHeight="15"/>
  <cols>
    <col min="1" max="1" width="8.140625" bestFit="1" customWidth="1"/>
    <col min="2" max="2" width="7" bestFit="1" customWidth="1"/>
    <col min="3" max="3" width="11.5703125" bestFit="1" customWidth="1"/>
    <col min="4" max="6" width="13.140625" bestFit="1" customWidth="1"/>
    <col min="7" max="7" width="14.140625" bestFit="1" customWidth="1"/>
    <col min="8" max="8" width="21.85546875" bestFit="1" customWidth="1"/>
  </cols>
  <sheetData>
    <row r="1" spans="1:8">
      <c r="A1" s="6"/>
      <c r="B1" s="6"/>
      <c r="C1" s="6"/>
      <c r="D1" s="21" t="s">
        <v>13</v>
      </c>
      <c r="E1" s="21"/>
      <c r="F1" s="21"/>
      <c r="G1" s="21"/>
    </row>
    <row r="2" spans="1:8">
      <c r="A2" s="6"/>
      <c r="B2" s="6"/>
      <c r="C2" s="6"/>
      <c r="D2" s="10" t="s">
        <v>7</v>
      </c>
      <c r="E2" s="10" t="s">
        <v>0</v>
      </c>
      <c r="F2" s="10" t="s">
        <v>1</v>
      </c>
      <c r="G2" s="10" t="s">
        <v>9</v>
      </c>
    </row>
    <row r="3" spans="1:8">
      <c r="A3" s="10" t="s">
        <v>3</v>
      </c>
      <c r="B3" s="10" t="s">
        <v>10</v>
      </c>
      <c r="C3" s="10" t="s">
        <v>11</v>
      </c>
      <c r="D3" s="10">
        <v>250</v>
      </c>
      <c r="E3" s="10">
        <v>800</v>
      </c>
      <c r="F3" s="10">
        <v>2300</v>
      </c>
      <c r="G3" s="10">
        <v>4500</v>
      </c>
    </row>
    <row r="4" spans="1:8">
      <c r="A4" s="10" t="s">
        <v>4</v>
      </c>
      <c r="B4" s="10">
        <v>300</v>
      </c>
      <c r="C4" s="11">
        <v>600</v>
      </c>
      <c r="D4" s="2">
        <f>10*MIN($B$4,D3)-$C$4</f>
        <v>1900</v>
      </c>
      <c r="E4" s="2">
        <f>10*MIN($B$4,E3)-$C$4</f>
        <v>2400</v>
      </c>
      <c r="F4" s="2">
        <f>10*MIN($B$4,F3)-$C$4</f>
        <v>2400</v>
      </c>
      <c r="G4" s="2">
        <f>10*MIN($B$4,G3)-$C$4</f>
        <v>2400</v>
      </c>
    </row>
    <row r="5" spans="1:8">
      <c r="A5" s="10" t="s">
        <v>5</v>
      </c>
      <c r="B5" s="10">
        <v>1200</v>
      </c>
      <c r="C5" s="11">
        <v>1800</v>
      </c>
      <c r="D5" s="2">
        <f>10*MIN($B$5,D3)-$C$5</f>
        <v>700</v>
      </c>
      <c r="E5" s="2">
        <f>10*MIN($B$5,E3)-$C$5</f>
        <v>6200</v>
      </c>
      <c r="F5" s="2">
        <f>10*MIN($B$5,F3)-$C$5</f>
        <v>10200</v>
      </c>
      <c r="G5" s="2">
        <f>10*MIN($B$5,G3)-$C$5</f>
        <v>10200</v>
      </c>
    </row>
    <row r="6" spans="1:8">
      <c r="A6" s="10" t="s">
        <v>6</v>
      </c>
      <c r="B6" s="10">
        <v>3600</v>
      </c>
      <c r="C6" s="11">
        <v>5500</v>
      </c>
      <c r="D6" s="2">
        <f>10*MIN($B$6,D3)-$C$6</f>
        <v>-3000</v>
      </c>
      <c r="E6" s="2">
        <f>10*MIN($B$6,E3)-$C$6</f>
        <v>2500</v>
      </c>
      <c r="F6" s="2">
        <f>10*MIN($B$6,F3)-$C$6</f>
        <v>17500</v>
      </c>
      <c r="G6" s="2">
        <f>10*MIN($B$6,G3)-$C$6</f>
        <v>30500</v>
      </c>
    </row>
    <row r="7" spans="1:8">
      <c r="C7" s="4"/>
      <c r="D7" s="5"/>
      <c r="E7" s="5"/>
      <c r="F7" s="5"/>
      <c r="G7" s="5"/>
      <c r="H7" s="4"/>
    </row>
    <row r="8" spans="1:8">
      <c r="A8" s="6"/>
      <c r="B8" s="6"/>
      <c r="C8" s="6"/>
      <c r="D8" s="21" t="s">
        <v>14</v>
      </c>
      <c r="E8" s="21"/>
      <c r="F8" s="21"/>
      <c r="G8" s="21"/>
    </row>
    <row r="9" spans="1:8">
      <c r="A9" s="6"/>
      <c r="B9" s="6"/>
      <c r="C9" s="6"/>
      <c r="D9" s="10" t="s">
        <v>7</v>
      </c>
      <c r="E9" s="10" t="s">
        <v>0</v>
      </c>
      <c r="F9" s="10" t="s">
        <v>1</v>
      </c>
      <c r="G9" s="10" t="s">
        <v>9</v>
      </c>
    </row>
    <row r="10" spans="1:8">
      <c r="A10" s="10" t="s">
        <v>3</v>
      </c>
      <c r="B10" s="10" t="s">
        <v>10</v>
      </c>
      <c r="C10" s="6"/>
      <c r="D10" s="14">
        <v>250</v>
      </c>
      <c r="E10" s="14">
        <v>800</v>
      </c>
      <c r="F10" s="14">
        <v>2300</v>
      </c>
      <c r="G10" s="14">
        <v>4500</v>
      </c>
    </row>
    <row r="11" spans="1:8">
      <c r="A11" s="10" t="s">
        <v>4</v>
      </c>
      <c r="B11" s="10">
        <v>300</v>
      </c>
      <c r="C11" s="6"/>
      <c r="D11" s="9">
        <f>2*(B11-D10)</f>
        <v>100</v>
      </c>
      <c r="E11" s="9"/>
      <c r="F11" s="9"/>
      <c r="G11" s="9"/>
    </row>
    <row r="12" spans="1:8">
      <c r="A12" s="10" t="s">
        <v>5</v>
      </c>
      <c r="B12" s="10">
        <v>1200</v>
      </c>
      <c r="C12" s="6"/>
      <c r="D12" s="9">
        <f>2*($B$12-D10)</f>
        <v>1900</v>
      </c>
      <c r="E12" s="9">
        <f>2*($B$12-E10)</f>
        <v>800</v>
      </c>
      <c r="F12" s="9"/>
      <c r="G12" s="9"/>
    </row>
    <row r="13" spans="1:8">
      <c r="A13" s="10" t="s">
        <v>6</v>
      </c>
      <c r="B13" s="10">
        <v>3600</v>
      </c>
      <c r="C13" s="6"/>
      <c r="D13" s="9">
        <f>2*($B$13-D10)</f>
        <v>6700</v>
      </c>
      <c r="E13" s="9">
        <f>2*($B$13-E10)</f>
        <v>5600</v>
      </c>
      <c r="F13" s="9">
        <f>2*($B$13-F10)</f>
        <v>2600</v>
      </c>
      <c r="G13" s="9"/>
    </row>
    <row r="16" spans="1:8">
      <c r="A16" s="6"/>
      <c r="B16" s="6"/>
      <c r="C16" s="6"/>
      <c r="D16" s="10" t="s">
        <v>7</v>
      </c>
      <c r="E16" s="10" t="s">
        <v>0</v>
      </c>
      <c r="F16" s="10" t="s">
        <v>1</v>
      </c>
      <c r="G16" s="10" t="s">
        <v>9</v>
      </c>
      <c r="H16" s="6"/>
    </row>
    <row r="17" spans="1:8">
      <c r="A17" s="10" t="s">
        <v>3</v>
      </c>
      <c r="B17" s="1"/>
      <c r="C17" s="6"/>
      <c r="D17" s="10">
        <v>250</v>
      </c>
      <c r="E17" s="10">
        <v>800</v>
      </c>
      <c r="F17" s="10">
        <v>2300</v>
      </c>
      <c r="G17" s="10">
        <v>4500</v>
      </c>
      <c r="H17" s="13" t="s">
        <v>12</v>
      </c>
    </row>
    <row r="18" spans="1:8">
      <c r="A18" s="10" t="s">
        <v>4</v>
      </c>
      <c r="B18" s="1"/>
      <c r="C18" s="6"/>
      <c r="D18" s="8">
        <f t="shared" ref="D18:G20" si="0">D4+D11</f>
        <v>2000</v>
      </c>
      <c r="E18" s="8">
        <f t="shared" si="0"/>
        <v>2400</v>
      </c>
      <c r="F18" s="8">
        <f t="shared" si="0"/>
        <v>2400</v>
      </c>
      <c r="G18" s="8">
        <f t="shared" si="0"/>
        <v>2400</v>
      </c>
      <c r="H18" s="9">
        <f>SUMPRODUCT(D18:G18,$D$21:$G$21)</f>
        <v>2320</v>
      </c>
    </row>
    <row r="19" spans="1:8">
      <c r="A19" s="10" t="s">
        <v>5</v>
      </c>
      <c r="B19" s="1"/>
      <c r="C19" s="6"/>
      <c r="D19" s="8">
        <f t="shared" si="0"/>
        <v>2600</v>
      </c>
      <c r="E19" s="8">
        <f t="shared" si="0"/>
        <v>7000</v>
      </c>
      <c r="F19" s="8">
        <f t="shared" si="0"/>
        <v>10200</v>
      </c>
      <c r="G19" s="8">
        <f t="shared" si="0"/>
        <v>10200</v>
      </c>
      <c r="H19" s="9">
        <f>SUMPRODUCT(D19:G19,$D$21:$G$21)</f>
        <v>6440</v>
      </c>
    </row>
    <row r="20" spans="1:8">
      <c r="A20" s="10" t="s">
        <v>6</v>
      </c>
      <c r="B20" s="1"/>
      <c r="C20" s="6"/>
      <c r="D20" s="8">
        <f t="shared" si="0"/>
        <v>3700</v>
      </c>
      <c r="E20" s="8">
        <f t="shared" si="0"/>
        <v>8100</v>
      </c>
      <c r="F20" s="8">
        <f t="shared" si="0"/>
        <v>20100</v>
      </c>
      <c r="G20" s="8">
        <f t="shared" si="0"/>
        <v>30500</v>
      </c>
      <c r="H20" s="19">
        <f>SUMPRODUCT(D20:G20,$D$21:$G$21)</f>
        <v>8524</v>
      </c>
    </row>
    <row r="21" spans="1:8">
      <c r="A21" s="6"/>
      <c r="B21" s="6"/>
      <c r="C21" s="10" t="s">
        <v>2</v>
      </c>
      <c r="D21" s="12">
        <v>0.2</v>
      </c>
      <c r="E21" s="12">
        <v>0.7</v>
      </c>
      <c r="F21" s="12">
        <v>0.09</v>
      </c>
      <c r="G21" s="12">
        <v>0.01</v>
      </c>
      <c r="H21" s="6"/>
    </row>
  </sheetData>
  <mergeCells count="2">
    <mergeCell ref="D1:G1"/>
    <mergeCell ref="D8:G8"/>
  </mergeCells>
  <phoneticPr fontId="4"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H10"/>
  <sheetViews>
    <sheetView workbookViewId="0">
      <selection sqref="A1:H10"/>
    </sheetView>
  </sheetViews>
  <sheetFormatPr defaultRowHeight="15"/>
  <cols>
    <col min="3" max="3" width="11.5703125" bestFit="1" customWidth="1"/>
    <col min="7" max="7" width="13.7109375" bestFit="1" customWidth="1"/>
    <col min="8" max="8" width="26.140625" bestFit="1" customWidth="1"/>
  </cols>
  <sheetData>
    <row r="1" spans="1:8">
      <c r="A1" s="6"/>
      <c r="B1" s="6"/>
      <c r="C1" s="6"/>
      <c r="D1" s="21" t="s">
        <v>8</v>
      </c>
      <c r="E1" s="21"/>
      <c r="F1" s="21"/>
      <c r="G1" s="21"/>
      <c r="H1" s="3"/>
    </row>
    <row r="2" spans="1:8">
      <c r="A2" s="6"/>
      <c r="B2" s="6"/>
      <c r="C2" s="6"/>
      <c r="D2" s="10" t="s">
        <v>7</v>
      </c>
      <c r="E2" s="10" t="s">
        <v>0</v>
      </c>
      <c r="F2" s="10" t="s">
        <v>1</v>
      </c>
      <c r="G2" s="10" t="s">
        <v>9</v>
      </c>
      <c r="H2" s="3"/>
    </row>
    <row r="3" spans="1:8">
      <c r="A3" s="10" t="s">
        <v>3</v>
      </c>
      <c r="B3" s="10" t="s">
        <v>10</v>
      </c>
      <c r="C3" s="10" t="s">
        <v>11</v>
      </c>
      <c r="D3" s="10">
        <v>250</v>
      </c>
      <c r="E3" s="10">
        <v>800</v>
      </c>
      <c r="F3" s="10">
        <v>2300</v>
      </c>
      <c r="G3" s="10">
        <v>4500</v>
      </c>
      <c r="H3" s="13" t="s">
        <v>16</v>
      </c>
    </row>
    <row r="4" spans="1:8">
      <c r="A4" s="10" t="s">
        <v>4</v>
      </c>
      <c r="B4" s="10">
        <v>300</v>
      </c>
      <c r="C4" s="11">
        <v>600</v>
      </c>
      <c r="D4" s="18">
        <f>10*MIN($B$4,D3)-$C$4</f>
        <v>1900</v>
      </c>
      <c r="E4" s="2">
        <f>10*MIN($B$4,E3)-$C$4</f>
        <v>2400</v>
      </c>
      <c r="F4" s="2">
        <f>10*MIN($B$4,F3)-$C$4</f>
        <v>2400</v>
      </c>
      <c r="G4" s="2">
        <f>10*MIN($B$4,G3)-$C$4</f>
        <v>2400</v>
      </c>
      <c r="H4" s="2">
        <f>D4*$D$7+E4*$E$7+F4*$F$7+G4*$G$7</f>
        <v>2300</v>
      </c>
    </row>
    <row r="5" spans="1:8">
      <c r="A5" s="10" t="s">
        <v>5</v>
      </c>
      <c r="B5" s="10">
        <v>1200</v>
      </c>
      <c r="C5" s="11">
        <v>1800</v>
      </c>
      <c r="D5" s="2">
        <f>10*MIN($B$5,D3)-$C$5</f>
        <v>700</v>
      </c>
      <c r="E5" s="18">
        <f>10*MIN($B$5,E3)-$C$5</f>
        <v>6200</v>
      </c>
      <c r="F5" s="2">
        <f>10*MIN($B$5,F3)-$C$5</f>
        <v>10200</v>
      </c>
      <c r="G5" s="2">
        <f>10*MIN($B$5,G3)-$C$5</f>
        <v>10200</v>
      </c>
      <c r="H5" s="18">
        <f>D5*$D$7+E5*$E$7+F5*$F$7+G5*$G$7</f>
        <v>5500</v>
      </c>
    </row>
    <row r="6" spans="1:8">
      <c r="A6" s="10" t="s">
        <v>6</v>
      </c>
      <c r="B6" s="10">
        <v>3600</v>
      </c>
      <c r="C6" s="11">
        <v>5500</v>
      </c>
      <c r="D6" s="2">
        <f>10*MIN($B$6,D3)-$C$6</f>
        <v>-3000</v>
      </c>
      <c r="E6" s="2">
        <f>10*MIN($B$6,E3)-$C$6</f>
        <v>2500</v>
      </c>
      <c r="F6" s="18">
        <f>10*MIN($B$6,F3)-$C$6</f>
        <v>17500</v>
      </c>
      <c r="G6" s="18">
        <f>10*MIN($B$6,G3)-$C$6</f>
        <v>30500</v>
      </c>
      <c r="H6" s="2">
        <f>D6*$D$7+E6*$E$7+F6*$F$7+G6*$G$7</f>
        <v>3030</v>
      </c>
    </row>
    <row r="7" spans="1:8">
      <c r="A7" s="6"/>
      <c r="B7" s="6"/>
      <c r="C7" s="10" t="s">
        <v>2</v>
      </c>
      <c r="D7" s="12">
        <v>0.2</v>
      </c>
      <c r="E7" s="12">
        <v>0.7</v>
      </c>
      <c r="F7" s="12">
        <v>0.09</v>
      </c>
      <c r="G7" s="12">
        <v>0.01</v>
      </c>
      <c r="H7" s="1"/>
    </row>
    <row r="9" spans="1:8">
      <c r="C9" s="21" t="s">
        <v>15</v>
      </c>
      <c r="D9" s="21"/>
      <c r="E9" s="21"/>
      <c r="F9" s="21"/>
      <c r="G9" s="21"/>
      <c r="H9" s="20">
        <f>D4*D7+E5*E7+F6*F7+G6*G7</f>
        <v>6600</v>
      </c>
    </row>
    <row r="10" spans="1:8">
      <c r="C10" s="21" t="s">
        <v>17</v>
      </c>
      <c r="D10" s="21"/>
      <c r="E10" s="21"/>
      <c r="F10" s="21"/>
      <c r="G10" s="21"/>
      <c r="H10" s="20">
        <f>H9-H5</f>
        <v>1100</v>
      </c>
    </row>
  </sheetData>
  <mergeCells count="3">
    <mergeCell ref="D1:G1"/>
    <mergeCell ref="C9:G9"/>
    <mergeCell ref="C10:G10"/>
  </mergeCells>
  <phoneticPr fontId="4"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G12"/>
  <sheetViews>
    <sheetView workbookViewId="0">
      <selection sqref="A1:G12"/>
    </sheetView>
  </sheetViews>
  <sheetFormatPr defaultRowHeight="15"/>
  <cols>
    <col min="1" max="1" width="12" bestFit="1" customWidth="1"/>
    <col min="2" max="2" width="10" bestFit="1" customWidth="1"/>
    <col min="3" max="3" width="12.42578125" bestFit="1" customWidth="1"/>
    <col min="4" max="4" width="16.7109375" bestFit="1" customWidth="1"/>
    <col min="7" max="7" width="13.7109375" bestFit="1" customWidth="1"/>
  </cols>
  <sheetData>
    <row r="1" spans="1:7">
      <c r="A1" t="s">
        <v>24</v>
      </c>
      <c r="D1" s="21" t="s">
        <v>8</v>
      </c>
      <c r="E1" s="21"/>
      <c r="F1" s="21"/>
      <c r="G1" s="21"/>
    </row>
    <row r="2" spans="1:7">
      <c r="D2" s="10" t="s">
        <v>7</v>
      </c>
      <c r="E2" s="10" t="s">
        <v>0</v>
      </c>
      <c r="F2" s="10" t="s">
        <v>1</v>
      </c>
      <c r="G2" s="10" t="s">
        <v>9</v>
      </c>
    </row>
    <row r="3" spans="1:7">
      <c r="A3" s="10" t="s">
        <v>3</v>
      </c>
      <c r="B3" s="10" t="s">
        <v>10</v>
      </c>
      <c r="C3" s="10" t="s">
        <v>11</v>
      </c>
      <c r="D3" s="10">
        <v>250</v>
      </c>
      <c r="E3" s="10">
        <v>800</v>
      </c>
      <c r="F3" s="10">
        <v>2300</v>
      </c>
      <c r="G3" s="10">
        <v>4500</v>
      </c>
    </row>
    <row r="4" spans="1:7">
      <c r="A4" s="10" t="s">
        <v>4</v>
      </c>
      <c r="B4" s="10">
        <v>300</v>
      </c>
      <c r="C4" s="11">
        <v>600</v>
      </c>
      <c r="D4" s="2">
        <f>10*MIN($B$4,D3)-$C$4</f>
        <v>1900</v>
      </c>
      <c r="E4" s="2">
        <f>10*MIN($B$4,E3)-$C$4</f>
        <v>2400</v>
      </c>
      <c r="F4" s="2">
        <f>10*MIN($B$4,F3)-$C$4</f>
        <v>2400</v>
      </c>
      <c r="G4" s="2">
        <f>10*MIN($B$4,G3)-$C$4</f>
        <v>2400</v>
      </c>
    </row>
    <row r="5" spans="1:7">
      <c r="A5" s="10" t="s">
        <v>5</v>
      </c>
      <c r="B5" s="10">
        <v>1200</v>
      </c>
      <c r="C5" s="11">
        <v>1800</v>
      </c>
      <c r="D5" s="2">
        <f>10*MIN($B$5,D3)-$C$5</f>
        <v>700</v>
      </c>
      <c r="E5" s="2">
        <f>10*MIN($B$5,E3)-$C$5</f>
        <v>6200</v>
      </c>
      <c r="F5" s="2">
        <f>10*MIN($B$5,F3)-$C$5</f>
        <v>10200</v>
      </c>
      <c r="G5" s="2">
        <f>10*MIN($B$5,G3)-$C$5</f>
        <v>10200</v>
      </c>
    </row>
    <row r="6" spans="1:7">
      <c r="A6" s="10" t="s">
        <v>6</v>
      </c>
      <c r="B6" s="10">
        <v>3600</v>
      </c>
      <c r="C6" s="11">
        <v>5500</v>
      </c>
      <c r="D6" s="2">
        <f>10*MIN($B$6,D3)-$C$6</f>
        <v>-3000</v>
      </c>
      <c r="E6" s="2">
        <f>10*MIN($B$6,E3)-$C$6</f>
        <v>2500</v>
      </c>
      <c r="F6" s="2">
        <f>10*MIN($B$6,F3)-$C$6</f>
        <v>17500</v>
      </c>
      <c r="G6" s="2">
        <f>10*MIN($B$6,G3)-$C$6</f>
        <v>30500</v>
      </c>
    </row>
    <row r="8" spans="1:7">
      <c r="A8" s="10" t="s">
        <v>3</v>
      </c>
      <c r="B8" s="13" t="s">
        <v>18</v>
      </c>
      <c r="C8" s="13" t="s">
        <v>19</v>
      </c>
      <c r="D8" s="13" t="s">
        <v>21</v>
      </c>
    </row>
    <row r="9" spans="1:7">
      <c r="A9" s="10" t="s">
        <v>4</v>
      </c>
      <c r="B9" s="8">
        <f>MIN(D4:G4)</f>
        <v>1900</v>
      </c>
      <c r="C9" s="8">
        <f>MAX(D4:G4)</f>
        <v>2400</v>
      </c>
      <c r="D9" s="8">
        <f>B9*$B$12+C9*$C$12</f>
        <v>2300</v>
      </c>
    </row>
    <row r="10" spans="1:7">
      <c r="A10" s="10" t="s">
        <v>5</v>
      </c>
      <c r="B10" s="8">
        <f>MIN(D5:G5)</f>
        <v>700</v>
      </c>
      <c r="C10" s="8">
        <f>MAX(D5:G5)</f>
        <v>10200</v>
      </c>
      <c r="D10" s="8">
        <f>B10*$B$12+C10*$C$12</f>
        <v>8300</v>
      </c>
    </row>
    <row r="11" spans="1:7">
      <c r="A11" s="10" t="s">
        <v>6</v>
      </c>
      <c r="B11" s="8">
        <f>MIN(D6:G6)</f>
        <v>-3000</v>
      </c>
      <c r="C11" s="8">
        <f>MAX(D6:G6)</f>
        <v>30500</v>
      </c>
      <c r="D11" s="20">
        <f>B11*$B$12+C11*$C$12</f>
        <v>23800</v>
      </c>
    </row>
    <row r="12" spans="1:7">
      <c r="A12" s="13" t="s">
        <v>20</v>
      </c>
      <c r="B12" s="17">
        <v>0.2</v>
      </c>
      <c r="C12" s="17">
        <v>0.8</v>
      </c>
      <c r="D12" s="6"/>
    </row>
  </sheetData>
  <mergeCells count="1">
    <mergeCell ref="D1:G1"/>
  </mergeCells>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H7"/>
  <sheetViews>
    <sheetView workbookViewId="0">
      <selection sqref="A1:H7"/>
    </sheetView>
  </sheetViews>
  <sheetFormatPr defaultRowHeight="15"/>
  <cols>
    <col min="3" max="3" width="11.5703125" bestFit="1" customWidth="1"/>
    <col min="7" max="7" width="13.7109375" bestFit="1" customWidth="1"/>
    <col min="8" max="8" width="21.85546875" bestFit="1" customWidth="1"/>
  </cols>
  <sheetData>
    <row r="1" spans="1:8">
      <c r="A1" s="7" t="s">
        <v>23</v>
      </c>
      <c r="B1" s="6"/>
      <c r="C1" s="6"/>
      <c r="D1" s="21" t="s">
        <v>8</v>
      </c>
      <c r="E1" s="21"/>
      <c r="F1" s="21"/>
      <c r="G1" s="21"/>
      <c r="H1" s="3"/>
    </row>
    <row r="2" spans="1:8">
      <c r="A2" s="6"/>
      <c r="B2" s="6"/>
      <c r="C2" s="6"/>
      <c r="D2" s="10" t="s">
        <v>7</v>
      </c>
      <c r="E2" s="10" t="s">
        <v>0</v>
      </c>
      <c r="F2" s="10" t="s">
        <v>1</v>
      </c>
      <c r="G2" s="10" t="s">
        <v>9</v>
      </c>
      <c r="H2" s="3"/>
    </row>
    <row r="3" spans="1:8">
      <c r="A3" s="10" t="s">
        <v>3</v>
      </c>
      <c r="B3" s="10" t="s">
        <v>10</v>
      </c>
      <c r="C3" s="10" t="s">
        <v>11</v>
      </c>
      <c r="D3" s="10">
        <v>250</v>
      </c>
      <c r="E3" s="10">
        <v>800</v>
      </c>
      <c r="F3" s="10">
        <v>2300</v>
      </c>
      <c r="G3" s="10">
        <v>4500</v>
      </c>
      <c r="H3" s="13" t="s">
        <v>12</v>
      </c>
    </row>
    <row r="4" spans="1:8">
      <c r="A4" s="10" t="s">
        <v>4</v>
      </c>
      <c r="B4" s="10">
        <v>300</v>
      </c>
      <c r="C4" s="11">
        <v>600</v>
      </c>
      <c r="D4" s="2">
        <f>10*MIN($B$4,D3)-$C$4</f>
        <v>1900</v>
      </c>
      <c r="E4" s="2">
        <f>10*MIN($B$4,E3)-$C$4</f>
        <v>2400</v>
      </c>
      <c r="F4" s="2">
        <f>10*MIN($B$4,F3)-$C$4</f>
        <v>2400</v>
      </c>
      <c r="G4" s="2">
        <f>10*MIN($B$4,G3)-$C$4</f>
        <v>2400</v>
      </c>
      <c r="H4" s="2">
        <f>D4*$D$7+E4*$E$7+F4*$F$7+G4*$G$7</f>
        <v>2275</v>
      </c>
    </row>
    <row r="5" spans="1:8">
      <c r="A5" s="10" t="s">
        <v>5</v>
      </c>
      <c r="B5" s="10">
        <v>1200</v>
      </c>
      <c r="C5" s="11">
        <v>1800</v>
      </c>
      <c r="D5" s="2">
        <f>10*MIN($B$5,D3)-$C$5</f>
        <v>700</v>
      </c>
      <c r="E5" s="2">
        <f>10*MIN($B$5,E3)-$C$5</f>
        <v>6200</v>
      </c>
      <c r="F5" s="2">
        <f>10*MIN($B$5,F3)-$C$5</f>
        <v>10200</v>
      </c>
      <c r="G5" s="2">
        <f>10*MIN($B$5,G3)-$C$5</f>
        <v>10200</v>
      </c>
      <c r="H5" s="16">
        <f>D5*$D$7+E5*$E$7+F5*$F$7+G5*$G$7</f>
        <v>6825</v>
      </c>
    </row>
    <row r="6" spans="1:8">
      <c r="A6" s="10" t="s">
        <v>6</v>
      </c>
      <c r="B6" s="10">
        <v>3600</v>
      </c>
      <c r="C6" s="11">
        <v>5500</v>
      </c>
      <c r="D6" s="2">
        <f>10*MIN($B$6,D3)-$C$6</f>
        <v>-3000</v>
      </c>
      <c r="E6" s="2">
        <f>10*MIN($B$6,E3)-$C$6</f>
        <v>2500</v>
      </c>
      <c r="F6" s="2">
        <f>10*MIN($B$6,F3)-$C$6</f>
        <v>17500</v>
      </c>
      <c r="G6" s="2">
        <f>10*MIN($B$6,G3)-$C$6</f>
        <v>30500</v>
      </c>
      <c r="H6" s="18">
        <f>D6*$D$7+E6*$E$7+F6*$F$7+G6*$G$7</f>
        <v>11875</v>
      </c>
    </row>
    <row r="7" spans="1:8">
      <c r="A7" s="6"/>
      <c r="B7" s="6"/>
      <c r="C7" s="10" t="s">
        <v>22</v>
      </c>
      <c r="D7" s="12">
        <v>0.25</v>
      </c>
      <c r="E7" s="12">
        <v>0.25</v>
      </c>
      <c r="F7" s="12">
        <v>0.25</v>
      </c>
      <c r="G7" s="12">
        <v>0.25</v>
      </c>
      <c r="H7" s="1"/>
    </row>
  </sheetData>
  <mergeCells count="1">
    <mergeCell ref="D1:G1"/>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Αβεβαιότητα1</vt:lpstr>
      <vt:lpstr>Αβεβαιότητα2</vt:lpstr>
      <vt:lpstr>Αβεβαιότητα3</vt:lpstr>
      <vt:lpstr>Αβεβαιότητα4</vt:lpstr>
      <vt:lpstr>Αβεβαιότητα5</vt:lpstr>
    </vt:vector>
  </TitlesOfParts>
  <Company>acompany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cgogos</cp:lastModifiedBy>
  <dcterms:created xsi:type="dcterms:W3CDTF">2011-10-09T20:57:35Z</dcterms:created>
  <dcterms:modified xsi:type="dcterms:W3CDTF">2011-10-14T13:36:26Z</dcterms:modified>
</cp:coreProperties>
</file>