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9140" windowHeight="7530" activeTab="0"/>
  </bookViews>
  <sheets>
    <sheet name="Loans_French_payments_system" sheetId="1" r:id="rId1"/>
    <sheet name="Loans_constant_capital_payments" sheetId="2" r:id="rId2"/>
    <sheet name="Const._Interestandcapital_paym." sheetId="3" r:id="rId3"/>
  </sheets>
  <definedNames>
    <definedName name="_xlnm.Print_Area" localSheetId="0">'Loans_French_payments_system'!$B$1:$N$5</definedName>
  </definedNames>
  <calcPr fullCalcOnLoad="1" refMode="R1C1"/>
</workbook>
</file>

<file path=xl/sharedStrings.xml><?xml version="1.0" encoding="utf-8"?>
<sst xmlns="http://schemas.openxmlformats.org/spreadsheetml/2006/main" count="91" uniqueCount="61">
  <si>
    <t>Periods</t>
  </si>
  <si>
    <t>Period_Payment</t>
  </si>
  <si>
    <t>Loans_data</t>
  </si>
  <si>
    <t>Period_Interest</t>
  </si>
  <si>
    <t>Period_capital_payment</t>
  </si>
  <si>
    <t>Payment_sytem</t>
  </si>
  <si>
    <t>French</t>
  </si>
  <si>
    <t>Number_of_periods</t>
  </si>
  <si>
    <t>Period_Loan's_Interest_rate</t>
  </si>
  <si>
    <t>Loan_Present_value</t>
  </si>
  <si>
    <t>Year_Loan's_interest_rate</t>
  </si>
  <si>
    <t>Year's_Risk_free_rate</t>
  </si>
  <si>
    <t>Period's_risk_free_macroeconomic_rate</t>
  </si>
  <si>
    <t>Number_of_periods_in_a_year</t>
  </si>
  <si>
    <t>Perecentage_of_capital_payment_to_period_payment</t>
  </si>
  <si>
    <t>Percentage_of_period_interest_to_paeriod_payment</t>
  </si>
  <si>
    <t>Final_value_coefficient</t>
  </si>
  <si>
    <t>Type_of_period_payment</t>
  </si>
  <si>
    <t>Present_value_at_the_end_of_period_of_past_period_payments</t>
  </si>
  <si>
    <t>Final_value_of_initial_loan_capital</t>
  </si>
  <si>
    <t>Accumulated_payments_at_initial_value_by_macroeconomic_rate</t>
  </si>
  <si>
    <t>Initial_value_of_Loan_cost_compared_to_macroconomic_rate</t>
  </si>
  <si>
    <t>Loan_cost_percentage_compared_to_macroconomic_rate</t>
  </si>
  <si>
    <t>Present_value_at_the_end_of_period_of_future_period_payments</t>
  </si>
  <si>
    <t>Present_value_of_initial_payment</t>
  </si>
  <si>
    <t>True_internal_payout_remaining_debt</t>
  </si>
  <si>
    <t>Perecentage_of_capital_to_initial_value_of_all_payments</t>
  </si>
  <si>
    <t>Remaining_capital_to_pay_(external_payout)_according_to_the_system</t>
  </si>
  <si>
    <t>Loss_to_borrower_by_Difference_of_payout_to_true_payout</t>
  </si>
  <si>
    <t>Gain_of_early_payout_according_to_system</t>
  </si>
  <si>
    <t>Δεδομένα_δανειου</t>
  </si>
  <si>
    <t>Περιοδοι</t>
  </si>
  <si>
    <t>Πληρώμη_κεφαλαιου_(χρεολύσιο)_περιόδου</t>
  </si>
  <si>
    <t>Επιτόκιο_περιόδου_του_δάνειου</t>
  </si>
  <si>
    <t>Συστημα_αποσβεσης</t>
  </si>
  <si>
    <t>Αριθμός_περιόδων</t>
  </si>
  <si>
    <t>Ετήσιο_επιτόκιο_του_δάνειου</t>
  </si>
  <si>
    <t>Ετήσιο_επιτόκιο_κεντρικής_τραπεζας</t>
  </si>
  <si>
    <t>Επιτόκιο_κεντρικής_τραπεζας_περιόδου</t>
  </si>
  <si>
    <t>Αριθμός_περιόδων_στο_έτος</t>
  </si>
  <si>
    <t>Σταθερή_δόση_περιόδου</t>
  </si>
  <si>
    <t>Τύπος_δόσης_(0=ληξιπρόθεσμη,1=προκαταβλητέα)</t>
  </si>
  <si>
    <t>Τελική_αξία_του_αρχικού_κεφαλαιου_του_δανειου</t>
  </si>
  <si>
    <t>Αρχική_αξία_ολων_των_δόσεων_υπολογισμένη_με_το_επιτόκιο_της_κεντρικής_τραπεζας</t>
  </si>
  <si>
    <t>Ποσοστό_της_αρχικής_αξίας_στην_παρούσας_αξια_όλων_των_πληρωμών</t>
  </si>
  <si>
    <t>Αρχική_αξία_του_δάνειου</t>
  </si>
  <si>
    <t>Αρχική_αξία_ολων_των_τόκων_των_δόσεων_(κοστος_δανεισμού)_υπολογισμένη_με_το_επιτόκιο_της_κεντρικης_τραπεζας</t>
  </si>
  <si>
    <t>Ποσοστό_του_κοστους_δανεισμού_στο_αρχικό_κεφαλαιο_δανεισμού_(υπολογισμένο_με_το_επιτόκιο_της_κεντρικής_τραπεζας)</t>
  </si>
  <si>
    <t>Συντελεστης_τελικής_αξιας</t>
  </si>
  <si>
    <t>Γαλλικό</t>
  </si>
  <si>
    <t>Ποσοστό_του_τόκου_περιοδου_στη_δόση_περιόδου</t>
  </si>
  <si>
    <t>Ποσοστό_του_χρεολύσιου_περιόδου_στην_δόση_περιόδου</t>
  </si>
  <si>
    <t>Κεγαλαιο_που_απομένη_απλήρωτο_(εξωτερική_αποπληρωμή)_σύμφωνα_με_το_συστημα</t>
  </si>
  <si>
    <t>Παρουσα_αξία_στο_τέλος_της_περίδου_των_προηγούμενων_δόσεων</t>
  </si>
  <si>
    <t>Παρούσα_αξία_στο_τέλος_της_περιόδου_των_μελοντικών_δόσεων</t>
  </si>
  <si>
    <t>Παρούσα_αξία_του_αρχικού_κεφαλαιου</t>
  </si>
  <si>
    <t>Πραγματικο_ποσό_για_αποπληρωμη_(εσωτερικη_μέθοδος)</t>
  </si>
  <si>
    <t>Ζημία_στον_δανειζόμενο_απο_την_διαφορά_του_πραγματικού_απλήρωτου_κεφαλαιου_προσ_το_ζητούμενο_απληρωτο_κεφαλαιο</t>
  </si>
  <si>
    <t>Κέρδος_στον_δανειζόμενο_(και_ζημία_στον_δανειστή)_απο_την_πρώρη_αποπλωρωμή_του_δανειου_σύμφωνα_με_τοσ_συστημα_αποπληρωμής</t>
  </si>
  <si>
    <t>τόκος_Περιόδου</t>
  </si>
  <si>
    <t>Πληρωμή_στο_τελος_της_Περιόδου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</si>
</sst>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</numFmts>
  <fonts count="4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80" fontId="1" fillId="0" borderId="0" xfId="0" applyNumberFormat="1" applyFont="1" applyAlignment="1">
      <alignment wrapText="1"/>
    </xf>
    <xf numFmtId="180" fontId="2" fillId="0" borderId="0" xfId="0" applyNumberFormat="1" applyFont="1" applyAlignment="1">
      <alignment/>
    </xf>
    <xf numFmtId="18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84"/>
  <sheetViews>
    <sheetView tabSelected="1" workbookViewId="0" topLeftCell="A1">
      <selection activeCell="B1" sqref="B1:N5"/>
    </sheetView>
  </sheetViews>
  <sheetFormatPr defaultColWidth="9.140625" defaultRowHeight="12.75"/>
  <cols>
    <col min="1" max="1" width="21.7109375" style="0" customWidth="1"/>
    <col min="2" max="2" width="8.8515625" style="0" customWidth="1"/>
    <col min="3" max="3" width="16.421875" style="0" customWidth="1"/>
    <col min="4" max="4" width="15.28125" style="3" customWidth="1"/>
    <col min="5" max="5" width="23.00390625" style="0" customWidth="1"/>
    <col min="6" max="7" width="9.140625" style="18" customWidth="1"/>
    <col min="8" max="8" width="12.140625" style="0" customWidth="1"/>
    <col min="9" max="9" width="13.28125" style="1" customWidth="1"/>
    <col min="10" max="10" width="12.57421875" style="0" customWidth="1"/>
    <col min="12" max="12" width="13.57421875" style="0" customWidth="1"/>
    <col min="13" max="13" width="13.28125" style="0" customWidth="1"/>
    <col min="16" max="16" width="34.00390625" style="0" bestFit="1" customWidth="1"/>
  </cols>
  <sheetData>
    <row r="1" spans="1:16" ht="229.5">
      <c r="A1" s="4" t="s">
        <v>30</v>
      </c>
      <c r="B1" s="5" t="s">
        <v>31</v>
      </c>
      <c r="C1" s="7" t="s">
        <v>60</v>
      </c>
      <c r="D1" s="6" t="s">
        <v>59</v>
      </c>
      <c r="E1" s="7" t="s">
        <v>32</v>
      </c>
      <c r="F1" s="16" t="s">
        <v>51</v>
      </c>
      <c r="G1" s="16" t="s">
        <v>50</v>
      </c>
      <c r="H1" s="7" t="s">
        <v>52</v>
      </c>
      <c r="I1" s="6" t="s">
        <v>53</v>
      </c>
      <c r="J1" s="6" t="s">
        <v>54</v>
      </c>
      <c r="K1" s="7" t="s">
        <v>58</v>
      </c>
      <c r="L1" s="7" t="s">
        <v>55</v>
      </c>
      <c r="M1" s="7" t="s">
        <v>56</v>
      </c>
      <c r="N1" s="7" t="s">
        <v>57</v>
      </c>
      <c r="P1" s="7"/>
    </row>
    <row r="2" spans="1:16" ht="25.5">
      <c r="A2" s="10" t="s">
        <v>33</v>
      </c>
      <c r="B2" s="14">
        <v>1</v>
      </c>
      <c r="C2" s="13">
        <f>$A$23</f>
        <v>13580.256601301195</v>
      </c>
      <c r="D2" s="9">
        <f>$A$5*$A$3</f>
        <v>1700.0000000000016</v>
      </c>
      <c r="E2" s="9">
        <f>(C2-D2)</f>
        <v>11880.256601301193</v>
      </c>
      <c r="F2" s="17">
        <f>(E2/C2)</f>
        <v>0.8748182711188892</v>
      </c>
      <c r="G2" s="17">
        <f>D2/C2</f>
        <v>0.12518172888111082</v>
      </c>
      <c r="H2" s="13">
        <f>($A$5-E2)</f>
        <v>38119.7433986988</v>
      </c>
      <c r="I2" s="13">
        <f>$A$23*((1+$A$3)^(B2)-1)/$A$3</f>
        <v>13580.256601301195</v>
      </c>
      <c r="J2" s="13">
        <f>$A$23*(((1+$A$15)^($A$9-B2)-1)/($A$15*(1+$A$15)^($A$9-B2)))</f>
        <v>39163.87485075697</v>
      </c>
      <c r="K2" s="13">
        <f>(J2-H2)</f>
        <v>1044.1314520581655</v>
      </c>
      <c r="L2" s="13">
        <f>$A$5*(1+$A$3)^B2</f>
        <v>51700</v>
      </c>
      <c r="M2" s="13">
        <f>(L2-I2)</f>
        <v>38119.7433986988</v>
      </c>
      <c r="N2" s="13">
        <f>-(M2-H2)</f>
        <v>0</v>
      </c>
      <c r="P2" s="13"/>
    </row>
    <row r="3" spans="1:16" ht="12.75">
      <c r="A3" s="8">
        <f>EXP(LN(1+$A$11)/$A$17)-1</f>
        <v>0.03400000000000003</v>
      </c>
      <c r="B3" s="14">
        <v>2</v>
      </c>
      <c r="C3" s="13">
        <f>$A$23</f>
        <v>13580.256601301195</v>
      </c>
      <c r="D3" s="9">
        <f>H2*$A$3</f>
        <v>1296.0712755557604</v>
      </c>
      <c r="E3" s="9">
        <f aca="true" t="shared" si="0" ref="E3:E66">(C3-D3)</f>
        <v>12284.185325745435</v>
      </c>
      <c r="F3" s="17">
        <f>(E3/C3)</f>
        <v>0.9045620923369315</v>
      </c>
      <c r="G3" s="17">
        <f>D3/C3</f>
        <v>0.09543790766306853</v>
      </c>
      <c r="H3" s="13">
        <f>(H2-E3)</f>
        <v>25835.55807295337</v>
      </c>
      <c r="I3" s="13">
        <f>$A$23*((1+$A$3)^(B3)-1)/$A$3</f>
        <v>27622.241927046605</v>
      </c>
      <c r="J3" s="13">
        <f>$A$23*(((1+$A$15)^($A$9-B3)-1)/($A$15*(1+$A$15)^($A$9-B3)))</f>
        <v>26366.895746470957</v>
      </c>
      <c r="K3" s="13">
        <f>(J3-H3)</f>
        <v>531.337673517588</v>
      </c>
      <c r="L3" s="13">
        <f>$A$5*(1+$A$3)^B3</f>
        <v>53457.8</v>
      </c>
      <c r="M3" s="13">
        <f>(L3-I3)</f>
        <v>25835.558072953398</v>
      </c>
      <c r="N3" s="13">
        <f>-(M3-H3)</f>
        <v>-2.9103830456733704E-11</v>
      </c>
      <c r="P3" s="13"/>
    </row>
    <row r="4" spans="1:16" ht="25.5">
      <c r="A4" s="10" t="s">
        <v>45</v>
      </c>
      <c r="B4" s="14">
        <v>3</v>
      </c>
      <c r="C4" s="13">
        <f>$A$23</f>
        <v>13580.256601301195</v>
      </c>
      <c r="D4" s="9">
        <f aca="true" t="shared" si="1" ref="D4:D67">H3*$A$3</f>
        <v>878.4089744804153</v>
      </c>
      <c r="E4" s="9">
        <f t="shared" si="0"/>
        <v>12701.84762682078</v>
      </c>
      <c r="F4" s="17">
        <f>(E4/C4)</f>
        <v>0.9353172034763871</v>
      </c>
      <c r="G4" s="17">
        <f>D4/C4</f>
        <v>0.06468279652361285</v>
      </c>
      <c r="H4" s="13">
        <f aca="true" t="shared" si="2" ref="H4:H67">(H3-E4)</f>
        <v>13133.710446132589</v>
      </c>
      <c r="I4" s="13">
        <f>$A$23*((1+$A$3)^(B4)-1)/$A$3</f>
        <v>42141.654753867406</v>
      </c>
      <c r="J4" s="13">
        <f>$A$23*(((1+$A$15)^($A$9-B4)-1)/($A$15*(1+$A$15)^($A$9-B4)))</f>
        <v>13313.97706009921</v>
      </c>
      <c r="K4" s="13">
        <f>(J4-H4)</f>
        <v>180.26661396662166</v>
      </c>
      <c r="L4" s="13">
        <f>$A$5*(1+$A$3)^B4</f>
        <v>55275.36520000001</v>
      </c>
      <c r="M4" s="13">
        <f>(L4-I4)</f>
        <v>13133.710446132602</v>
      </c>
      <c r="N4" s="13">
        <f>-(M4-H4)</f>
        <v>-1.2732925824820995E-11</v>
      </c>
      <c r="P4" s="13"/>
    </row>
    <row r="5" spans="1:16" ht="12.75">
      <c r="A5" s="8">
        <v>50000</v>
      </c>
      <c r="B5" s="14">
        <v>4</v>
      </c>
      <c r="C5" s="13">
        <f>$A$23</f>
        <v>13580.256601301195</v>
      </c>
      <c r="D5" s="9">
        <f t="shared" si="1"/>
        <v>446.5461551685084</v>
      </c>
      <c r="E5" s="9">
        <f t="shared" si="0"/>
        <v>13133.710446132687</v>
      </c>
      <c r="F5" s="17">
        <f>(E5/C5)</f>
        <v>0.9671179883945844</v>
      </c>
      <c r="G5" s="17">
        <f>D5/C5</f>
        <v>0.03288201160541565</v>
      </c>
      <c r="H5" s="13">
        <f t="shared" si="2"/>
        <v>-9.822542779147625E-11</v>
      </c>
      <c r="I5" s="13">
        <f>$A$23*((1+$A$3)^(B5)-1)/$A$3</f>
        <v>57154.727616799995</v>
      </c>
      <c r="J5" s="13">
        <f>$A$23*(((1+$A$15)^($A$9-B5)-1)/($A$15*(1+$A$15)^($A$9-B5)))</f>
        <v>0</v>
      </c>
      <c r="K5" s="13">
        <f>(J5-H5)</f>
        <v>9.822542779147625E-11</v>
      </c>
      <c r="L5" s="13">
        <f>$A$5*(1+$A$3)^B5</f>
        <v>57154.727616799995</v>
      </c>
      <c r="M5" s="13">
        <f>(L5-I5)</f>
        <v>0</v>
      </c>
      <c r="N5" s="13">
        <f>-(M5-H5)</f>
        <v>-9.822542779147625E-11</v>
      </c>
      <c r="P5" s="13"/>
    </row>
    <row r="6" spans="1:16" ht="12.75">
      <c r="A6" s="11" t="s">
        <v>34</v>
      </c>
      <c r="B6" s="14">
        <v>5</v>
      </c>
      <c r="C6" s="13">
        <f>$A$23</f>
        <v>13580.256601301195</v>
      </c>
      <c r="D6" s="9">
        <f t="shared" si="1"/>
        <v>-3.3396645449101955E-12</v>
      </c>
      <c r="E6" s="9">
        <f t="shared" si="0"/>
        <v>13580.256601301198</v>
      </c>
      <c r="F6" s="17">
        <f>(E6/C6)</f>
        <v>1.0000000000000002</v>
      </c>
      <c r="G6" s="17">
        <f>D6/C6</f>
        <v>-2.4592057742047415E-16</v>
      </c>
      <c r="H6" s="13">
        <f t="shared" si="2"/>
        <v>-13580.256601301297</v>
      </c>
      <c r="I6" s="13">
        <f>$A$23*((1+$A$3)^(B6)-1)/$A$3</f>
        <v>72678.24495707237</v>
      </c>
      <c r="J6" s="13">
        <f>$A$23*(((1+$A$15)^($A$9-B6)-1)/($A$15*(1+$A$15)^($A$9-B6)))</f>
        <v>-13580.256601301213</v>
      </c>
      <c r="K6" s="13">
        <f>(J6-H6)</f>
        <v>8.36735125631094E-11</v>
      </c>
      <c r="L6" s="13">
        <f>$A$5*(1+$A$3)^B6</f>
        <v>59097.988355771195</v>
      </c>
      <c r="M6" s="13">
        <f>(L6-I6)</f>
        <v>-13580.256601301175</v>
      </c>
      <c r="N6" s="13">
        <f>-(M6-H6)</f>
        <v>-1.2187229003757238E-10</v>
      </c>
      <c r="P6" s="13"/>
    </row>
    <row r="7" spans="1:16" ht="12.75">
      <c r="A7" s="2" t="s">
        <v>49</v>
      </c>
      <c r="B7" s="14">
        <v>6</v>
      </c>
      <c r="C7" s="13">
        <f aca="true" t="shared" si="3" ref="C7:C70">$A$23</f>
        <v>13580.256601301195</v>
      </c>
      <c r="D7" s="9">
        <f t="shared" si="1"/>
        <v>-461.7287244442445</v>
      </c>
      <c r="E7" s="9">
        <f t="shared" si="0"/>
        <v>14041.98532574544</v>
      </c>
      <c r="F7" s="17">
        <f aca="true" t="shared" si="4" ref="F7:F36">(E7/C7)</f>
        <v>1.0340000000000003</v>
      </c>
      <c r="G7" s="17">
        <f aca="true" t="shared" si="5" ref="G7:G36">D7/C7</f>
        <v>-0.03400000000000029</v>
      </c>
      <c r="H7" s="13">
        <f t="shared" si="2"/>
        <v>-27622.241927046736</v>
      </c>
      <c r="I7" s="13">
        <f aca="true" t="shared" si="6" ref="I7:I36">$A$23*((1+$A$3)^(B7)-1)/$A$3</f>
        <v>88729.561886914</v>
      </c>
      <c r="J7" s="13">
        <f aca="true" t="shared" si="7" ref="J7:J36">$A$23*(((1+$A$15)^($A$9-B7)-1)/($A$15*(1+$A$15)^($A$9-B7)))</f>
        <v>-27432.118334628354</v>
      </c>
      <c r="K7" s="13">
        <f aca="true" t="shared" si="8" ref="K7:K36">(J7-H7)</f>
        <v>190.12359241838203</v>
      </c>
      <c r="L7" s="13">
        <f aca="true" t="shared" si="9" ref="L7:L36">$A$5*(1+$A$3)^B7</f>
        <v>61107.31995986741</v>
      </c>
      <c r="M7" s="13">
        <f aca="true" t="shared" si="10" ref="M7:M36">(L7-I7)</f>
        <v>-27622.24192704659</v>
      </c>
      <c r="N7" s="13">
        <f aca="true" t="shared" si="11" ref="N7:N36">-(M7-H7)</f>
        <v>-1.4551915228366852E-10</v>
      </c>
      <c r="P7" s="13"/>
    </row>
    <row r="8" spans="1:16" ht="12.75">
      <c r="A8" s="11" t="s">
        <v>35</v>
      </c>
      <c r="B8" s="14">
        <v>7</v>
      </c>
      <c r="C8" s="13">
        <f t="shared" si="3"/>
        <v>13580.256601301195</v>
      </c>
      <c r="D8" s="9">
        <f t="shared" si="1"/>
        <v>-939.1562255195898</v>
      </c>
      <c r="E8" s="9">
        <f t="shared" si="0"/>
        <v>14519.412826820784</v>
      </c>
      <c r="F8" s="17">
        <f t="shared" si="4"/>
        <v>1.0691560000000002</v>
      </c>
      <c r="G8" s="17">
        <f t="shared" si="5"/>
        <v>-0.06915600000000033</v>
      </c>
      <c r="H8" s="13">
        <f t="shared" si="2"/>
        <v>-42141.65475386752</v>
      </c>
      <c r="I8" s="13">
        <f t="shared" si="6"/>
        <v>105326.6235923703</v>
      </c>
      <c r="J8" s="13">
        <f t="shared" si="7"/>
        <v>-41561.01730262206</v>
      </c>
      <c r="K8" s="13">
        <f t="shared" si="8"/>
        <v>580.637451245464</v>
      </c>
      <c r="L8" s="13">
        <f t="shared" si="9"/>
        <v>63184.96883850291</v>
      </c>
      <c r="M8" s="13">
        <f t="shared" si="10"/>
        <v>-42141.6547538674</v>
      </c>
      <c r="N8" s="13">
        <f t="shared" si="11"/>
        <v>-1.2369127944111824E-10</v>
      </c>
      <c r="P8" s="13"/>
    </row>
    <row r="9" spans="1:16" ht="12.75">
      <c r="A9" s="8">
        <v>4</v>
      </c>
      <c r="B9" s="14">
        <v>8</v>
      </c>
      <c r="C9" s="13">
        <f t="shared" si="3"/>
        <v>13580.256601301195</v>
      </c>
      <c r="D9" s="9">
        <f t="shared" si="1"/>
        <v>-1432.8162616314971</v>
      </c>
      <c r="E9" s="9">
        <f t="shared" si="0"/>
        <v>15013.072862932691</v>
      </c>
      <c r="F9" s="17">
        <f t="shared" si="4"/>
        <v>1.1055073040000003</v>
      </c>
      <c r="G9" s="17">
        <f t="shared" si="5"/>
        <v>-0.10550730400000038</v>
      </c>
      <c r="H9" s="13">
        <f t="shared" si="2"/>
        <v>-57154.72761680021</v>
      </c>
      <c r="I9" s="13">
        <f t="shared" si="6"/>
        <v>122487.98539581201</v>
      </c>
      <c r="J9" s="13">
        <f t="shared" si="7"/>
        <v>-55972.49424997578</v>
      </c>
      <c r="K9" s="13">
        <f t="shared" si="8"/>
        <v>1182.2333668244319</v>
      </c>
      <c r="L9" s="13">
        <f t="shared" si="9"/>
        <v>65333.257779012</v>
      </c>
      <c r="M9" s="13">
        <f t="shared" si="10"/>
        <v>-57154.72761680001</v>
      </c>
      <c r="N9" s="13">
        <f t="shared" si="11"/>
        <v>-2.0372681319713593E-10</v>
      </c>
      <c r="P9" s="13"/>
    </row>
    <row r="10" spans="1:16" ht="25.5">
      <c r="A10" s="10" t="s">
        <v>36</v>
      </c>
      <c r="B10" s="14">
        <v>9</v>
      </c>
      <c r="C10" s="13">
        <f t="shared" si="3"/>
        <v>13580.256601301195</v>
      </c>
      <c r="D10" s="9">
        <f t="shared" si="1"/>
        <v>-1943.260738971209</v>
      </c>
      <c r="E10" s="9">
        <f t="shared" si="0"/>
        <v>15523.517340272403</v>
      </c>
      <c r="F10" s="17">
        <f t="shared" si="4"/>
        <v>1.1430945523360003</v>
      </c>
      <c r="G10" s="17">
        <f t="shared" si="5"/>
        <v>-0.14309455233600044</v>
      </c>
      <c r="H10" s="13">
        <f t="shared" si="2"/>
        <v>-72678.24495707262</v>
      </c>
      <c r="I10" s="13">
        <f t="shared" si="6"/>
        <v>140232.8335005708</v>
      </c>
      <c r="J10" s="13">
        <f t="shared" si="7"/>
        <v>-70672.20073627643</v>
      </c>
      <c r="K10" s="13">
        <f t="shared" si="8"/>
        <v>2006.0442207961896</v>
      </c>
      <c r="L10" s="13">
        <f t="shared" si="9"/>
        <v>67554.58854349841</v>
      </c>
      <c r="M10" s="13">
        <f t="shared" si="10"/>
        <v>-72678.24495707238</v>
      </c>
      <c r="N10" s="13">
        <f t="shared" si="11"/>
        <v>-2.3283064365386963E-10</v>
      </c>
      <c r="P10" s="13"/>
    </row>
    <row r="11" spans="1:16" ht="12.75">
      <c r="A11" s="8">
        <v>0.034</v>
      </c>
      <c r="B11" s="14">
        <v>10</v>
      </c>
      <c r="C11" s="13">
        <f t="shared" si="3"/>
        <v>13580.256601301195</v>
      </c>
      <c r="D11" s="9">
        <f t="shared" si="1"/>
        <v>-2471.0603285404713</v>
      </c>
      <c r="E11" s="9">
        <f t="shared" si="0"/>
        <v>16051.316929841665</v>
      </c>
      <c r="F11" s="17">
        <f t="shared" si="4"/>
        <v>1.1819597671154245</v>
      </c>
      <c r="G11" s="17">
        <f t="shared" si="5"/>
        <v>-0.18195976711542447</v>
      </c>
      <c r="H11" s="13">
        <f t="shared" si="2"/>
        <v>-88729.56188691428</v>
      </c>
      <c r="I11" s="13">
        <f t="shared" si="6"/>
        <v>158581.00644089136</v>
      </c>
      <c r="J11" s="13">
        <f t="shared" si="7"/>
        <v>-85665.90135230323</v>
      </c>
      <c r="K11" s="13">
        <f t="shared" si="8"/>
        <v>3063.6605346110446</v>
      </c>
      <c r="L11" s="13">
        <f t="shared" si="9"/>
        <v>69851.44455397734</v>
      </c>
      <c r="M11" s="13">
        <f t="shared" si="10"/>
        <v>-88729.56188691402</v>
      </c>
      <c r="N11" s="13">
        <f t="shared" si="11"/>
        <v>-2.6193447411060333E-10</v>
      </c>
      <c r="P11" s="13"/>
    </row>
    <row r="12" spans="1:16" ht="25.5">
      <c r="A12" s="10" t="s">
        <v>37</v>
      </c>
      <c r="B12" s="14">
        <v>11</v>
      </c>
      <c r="C12" s="13">
        <f t="shared" si="3"/>
        <v>13580.256601301195</v>
      </c>
      <c r="D12" s="9">
        <f t="shared" si="1"/>
        <v>-3016.805104155088</v>
      </c>
      <c r="E12" s="9">
        <f t="shared" si="0"/>
        <v>16597.061705456283</v>
      </c>
      <c r="F12" s="17">
        <f t="shared" si="4"/>
        <v>1.222146399197349</v>
      </c>
      <c r="G12" s="17">
        <f t="shared" si="5"/>
        <v>-0.2221463991973489</v>
      </c>
      <c r="H12" s="13">
        <f t="shared" si="2"/>
        <v>-105326.62359237057</v>
      </c>
      <c r="I12" s="13">
        <f t="shared" si="6"/>
        <v>177553.01726118295</v>
      </c>
      <c r="J12" s="13">
        <f t="shared" si="7"/>
        <v>-100959.47598065033</v>
      </c>
      <c r="K12" s="13">
        <f t="shared" si="8"/>
        <v>4367.14761172024</v>
      </c>
      <c r="L12" s="13">
        <f t="shared" si="9"/>
        <v>72226.3936688126</v>
      </c>
      <c r="M12" s="13">
        <f t="shared" si="10"/>
        <v>-105326.62359237035</v>
      </c>
      <c r="N12" s="13">
        <f t="shared" si="11"/>
        <v>-2.1827872842550278E-10</v>
      </c>
      <c r="P12" s="13"/>
    </row>
    <row r="13" spans="1:16" ht="12.75">
      <c r="A13" s="8">
        <v>0.02</v>
      </c>
      <c r="B13" s="14">
        <v>12</v>
      </c>
      <c r="C13" s="13">
        <f t="shared" si="3"/>
        <v>13580.256601301195</v>
      </c>
      <c r="D13" s="9">
        <f t="shared" si="1"/>
        <v>-3581.1052021406026</v>
      </c>
      <c r="E13" s="9">
        <f t="shared" si="0"/>
        <v>17161.361803441796</v>
      </c>
      <c r="F13" s="17">
        <f t="shared" si="4"/>
        <v>1.2636993767700588</v>
      </c>
      <c r="G13" s="17">
        <f t="shared" si="5"/>
        <v>-0.26369937677005884</v>
      </c>
      <c r="H13" s="13">
        <f t="shared" si="2"/>
        <v>-122487.98539581237</v>
      </c>
      <c r="I13" s="13">
        <f t="shared" si="6"/>
        <v>197170.07644936422</v>
      </c>
      <c r="J13" s="13">
        <f t="shared" si="7"/>
        <v>-116558.92210156456</v>
      </c>
      <c r="K13" s="13">
        <f t="shared" si="8"/>
        <v>5929.063294247811</v>
      </c>
      <c r="L13" s="13">
        <f t="shared" si="9"/>
        <v>74682.0910535522</v>
      </c>
      <c r="M13" s="13">
        <f t="shared" si="10"/>
        <v>-122487.98539581202</v>
      </c>
      <c r="N13" s="13">
        <f t="shared" si="11"/>
        <v>-3.4924596548080444E-10</v>
      </c>
      <c r="P13" s="13"/>
    </row>
    <row r="14" spans="1:16" ht="25.5">
      <c r="A14" s="10" t="s">
        <v>38</v>
      </c>
      <c r="B14" s="14">
        <v>13</v>
      </c>
      <c r="C14" s="13">
        <f t="shared" si="3"/>
        <v>13580.256601301195</v>
      </c>
      <c r="D14" s="9">
        <f t="shared" si="1"/>
        <v>-4164.591503457625</v>
      </c>
      <c r="E14" s="9">
        <f t="shared" si="0"/>
        <v>17744.84810475882</v>
      </c>
      <c r="F14" s="17">
        <f t="shared" si="4"/>
        <v>1.306665155580241</v>
      </c>
      <c r="G14" s="17">
        <f t="shared" si="5"/>
        <v>-0.30666515558024093</v>
      </c>
      <c r="H14" s="13">
        <f t="shared" si="2"/>
        <v>-140232.8335005712</v>
      </c>
      <c r="I14" s="13">
        <f t="shared" si="6"/>
        <v>217454.11564994373</v>
      </c>
      <c r="J14" s="13">
        <f t="shared" si="7"/>
        <v>-132470.357144897</v>
      </c>
      <c r="K14" s="13">
        <f t="shared" si="8"/>
        <v>7762.476355674211</v>
      </c>
      <c r="L14" s="13">
        <f t="shared" si="9"/>
        <v>77221.28214937297</v>
      </c>
      <c r="M14" s="13">
        <f t="shared" si="10"/>
        <v>-140232.83350057076</v>
      </c>
      <c r="N14" s="13">
        <f t="shared" si="11"/>
        <v>-4.3655745685100555E-10</v>
      </c>
      <c r="P14" s="13"/>
    </row>
    <row r="15" spans="1:16" ht="12.75">
      <c r="A15" s="8">
        <f>EXP(LN(1+$A$13)/$A$17)-1</f>
        <v>0.020000000000000018</v>
      </c>
      <c r="B15" s="14">
        <v>14</v>
      </c>
      <c r="C15" s="13">
        <f t="shared" si="3"/>
        <v>13580.256601301195</v>
      </c>
      <c r="D15" s="9">
        <f t="shared" si="1"/>
        <v>-4767.916339019425</v>
      </c>
      <c r="E15" s="9">
        <f t="shared" si="0"/>
        <v>18348.17294032062</v>
      </c>
      <c r="F15" s="17">
        <f t="shared" si="4"/>
        <v>1.351091770869969</v>
      </c>
      <c r="G15" s="17">
        <f t="shared" si="5"/>
        <v>-0.3510917708699692</v>
      </c>
      <c r="H15" s="13">
        <f t="shared" si="2"/>
        <v>-158581.00644089183</v>
      </c>
      <c r="I15" s="13">
        <f t="shared" si="6"/>
        <v>238427.81218334302</v>
      </c>
      <c r="J15" s="13">
        <f t="shared" si="7"/>
        <v>-148700.02088909614</v>
      </c>
      <c r="K15" s="13">
        <f t="shared" si="8"/>
        <v>9880.98555179569</v>
      </c>
      <c r="L15" s="13">
        <f t="shared" si="9"/>
        <v>79846.80574245166</v>
      </c>
      <c r="M15" s="13">
        <f t="shared" si="10"/>
        <v>-158581.00644089136</v>
      </c>
      <c r="N15" s="13">
        <f t="shared" si="11"/>
        <v>-4.656612873077393E-10</v>
      </c>
      <c r="P15" s="13"/>
    </row>
    <row r="16" spans="1:16" ht="25.5">
      <c r="A16" s="10" t="s">
        <v>39</v>
      </c>
      <c r="B16" s="14">
        <v>15</v>
      </c>
      <c r="C16" s="13">
        <f t="shared" si="3"/>
        <v>13580.256601301195</v>
      </c>
      <c r="D16" s="9">
        <f t="shared" si="1"/>
        <v>-5391.754218990327</v>
      </c>
      <c r="E16" s="9">
        <f t="shared" si="0"/>
        <v>18972.01082029152</v>
      </c>
      <c r="F16" s="17">
        <f t="shared" si="4"/>
        <v>1.397028891079548</v>
      </c>
      <c r="G16" s="17">
        <f t="shared" si="5"/>
        <v>-0.39702889107954814</v>
      </c>
      <c r="H16" s="13">
        <f t="shared" si="2"/>
        <v>-177553.01726118336</v>
      </c>
      <c r="I16" s="13">
        <f t="shared" si="6"/>
        <v>260114.61439887795</v>
      </c>
      <c r="J16" s="13">
        <f t="shared" si="7"/>
        <v>-165254.27790817912</v>
      </c>
      <c r="K16" s="13">
        <f t="shared" si="8"/>
        <v>12298.739353004232</v>
      </c>
      <c r="L16" s="13">
        <f t="shared" si="9"/>
        <v>82561.59713769502</v>
      </c>
      <c r="M16" s="13">
        <f t="shared" si="10"/>
        <v>-177553.01726118295</v>
      </c>
      <c r="N16" s="13">
        <f t="shared" si="11"/>
        <v>-4.0745362639427185E-10</v>
      </c>
      <c r="P16" s="13"/>
    </row>
    <row r="17" spans="1:16" ht="12.75">
      <c r="A17" s="8">
        <v>1</v>
      </c>
      <c r="B17" s="14">
        <v>16</v>
      </c>
      <c r="C17" s="13">
        <f t="shared" si="3"/>
        <v>13580.256601301195</v>
      </c>
      <c r="D17" s="9">
        <f t="shared" si="1"/>
        <v>-6036.80258688024</v>
      </c>
      <c r="E17" s="9">
        <f t="shared" si="0"/>
        <v>19617.059188181433</v>
      </c>
      <c r="F17" s="17">
        <f t="shared" si="4"/>
        <v>1.4445278733762528</v>
      </c>
      <c r="G17" s="17">
        <f t="shared" si="5"/>
        <v>-0.4445278733762529</v>
      </c>
      <c r="H17" s="13">
        <f t="shared" si="2"/>
        <v>-197170.07644936477</v>
      </c>
      <c r="I17" s="13">
        <f t="shared" si="6"/>
        <v>282538.76788974094</v>
      </c>
      <c r="J17" s="13">
        <f t="shared" si="7"/>
        <v>-182139.620067644</v>
      </c>
      <c r="K17" s="13">
        <f t="shared" si="8"/>
        <v>15030.456381720782</v>
      </c>
      <c r="L17" s="13">
        <f t="shared" si="9"/>
        <v>85368.69144037664</v>
      </c>
      <c r="M17" s="13">
        <f t="shared" si="10"/>
        <v>-197170.0764493643</v>
      </c>
      <c r="N17" s="13">
        <f t="shared" si="11"/>
        <v>-4.656612873077393E-10</v>
      </c>
      <c r="P17" s="13"/>
    </row>
    <row r="18" spans="1:16" ht="63.75">
      <c r="A18" s="10" t="s">
        <v>43</v>
      </c>
      <c r="B18" s="14">
        <v>17</v>
      </c>
      <c r="C18" s="13">
        <f t="shared" si="3"/>
        <v>13580.256601301195</v>
      </c>
      <c r="D18" s="9">
        <f t="shared" si="1"/>
        <v>-6703.782599278408</v>
      </c>
      <c r="E18" s="9">
        <f t="shared" si="0"/>
        <v>20284.039200579602</v>
      </c>
      <c r="F18" s="17">
        <f t="shared" si="4"/>
        <v>1.4936418210710454</v>
      </c>
      <c r="G18" s="17">
        <f t="shared" si="5"/>
        <v>-0.4936418210710455</v>
      </c>
      <c r="H18" s="13">
        <f t="shared" si="2"/>
        <v>-217454.11564994438</v>
      </c>
      <c r="I18" s="13">
        <f t="shared" si="6"/>
        <v>305725.3425992933</v>
      </c>
      <c r="J18" s="13">
        <f t="shared" si="7"/>
        <v>-199362.669070298</v>
      </c>
      <c r="K18" s="13">
        <f t="shared" si="8"/>
        <v>18091.446579646377</v>
      </c>
      <c r="L18" s="13">
        <f t="shared" si="9"/>
        <v>88271.22694934945</v>
      </c>
      <c r="M18" s="13">
        <f t="shared" si="10"/>
        <v>-217454.11564994382</v>
      </c>
      <c r="N18" s="13">
        <f t="shared" si="11"/>
        <v>-5.529727786779404E-10</v>
      </c>
      <c r="P18" s="13"/>
    </row>
    <row r="19" spans="1:16" ht="12.75">
      <c r="A19" s="13">
        <f>$A$23*(((1+$A$15)^$A$9-1)/($A$15*(1+$A$15)^$A$9))</f>
        <v>51709.932796135465</v>
      </c>
      <c r="B19" s="14">
        <v>18</v>
      </c>
      <c r="C19" s="13">
        <f t="shared" si="3"/>
        <v>13580.256601301195</v>
      </c>
      <c r="D19" s="9">
        <f t="shared" si="1"/>
        <v>-7393.439932098116</v>
      </c>
      <c r="E19" s="9">
        <f t="shared" si="0"/>
        <v>20973.69653339931</v>
      </c>
      <c r="F19" s="17">
        <f t="shared" si="4"/>
        <v>1.544425642987461</v>
      </c>
      <c r="G19" s="17">
        <f t="shared" si="5"/>
        <v>-0.5444256429874611</v>
      </c>
      <c r="H19" s="13">
        <f t="shared" si="2"/>
        <v>-238427.8121833437</v>
      </c>
      <c r="I19" s="13">
        <f t="shared" si="6"/>
        <v>329700.26084897044</v>
      </c>
      <c r="J19" s="13">
        <f t="shared" si="7"/>
        <v>-216930.1790530053</v>
      </c>
      <c r="K19" s="13">
        <f t="shared" si="8"/>
        <v>21497.633130338392</v>
      </c>
      <c r="L19" s="13">
        <f t="shared" si="9"/>
        <v>91272.44866562732</v>
      </c>
      <c r="M19" s="13">
        <f t="shared" si="10"/>
        <v>-238427.8121833431</v>
      </c>
      <c r="N19" s="13">
        <f t="shared" si="11"/>
        <v>-5.820766091346741E-10</v>
      </c>
      <c r="P19" s="13"/>
    </row>
    <row r="20" spans="1:16" ht="51">
      <c r="A20" s="10" t="s">
        <v>44</v>
      </c>
      <c r="B20" s="14">
        <v>19</v>
      </c>
      <c r="C20" s="13">
        <f t="shared" si="3"/>
        <v>13580.256601301195</v>
      </c>
      <c r="D20" s="9">
        <f t="shared" si="1"/>
        <v>-8106.5456142336925</v>
      </c>
      <c r="E20" s="9">
        <f t="shared" si="0"/>
        <v>21686.802215534888</v>
      </c>
      <c r="F20" s="17">
        <f t="shared" si="4"/>
        <v>1.5969361148490349</v>
      </c>
      <c r="G20" s="17">
        <f t="shared" si="5"/>
        <v>-0.5969361148490347</v>
      </c>
      <c r="H20" s="13">
        <f t="shared" si="2"/>
        <v>-260114.6143988786</v>
      </c>
      <c r="I20" s="13">
        <f t="shared" si="6"/>
        <v>354490.32631913666</v>
      </c>
      <c r="J20" s="13">
        <f t="shared" si="7"/>
        <v>-234849.0392353664</v>
      </c>
      <c r="K20" s="13">
        <f t="shared" si="8"/>
        <v>25265.5751635122</v>
      </c>
      <c r="L20" s="13">
        <f t="shared" si="9"/>
        <v>94375.71192025866</v>
      </c>
      <c r="M20" s="13">
        <f t="shared" si="10"/>
        <v>-260114.614398878</v>
      </c>
      <c r="N20" s="13">
        <f t="shared" si="11"/>
        <v>-5.820766091346741E-10</v>
      </c>
      <c r="P20" s="13"/>
    </row>
    <row r="21" spans="1:16" ht="12.75">
      <c r="A21" s="8">
        <f>($A$5/($A$9*$C$2))</f>
        <v>0.9204538888316963</v>
      </c>
      <c r="B21" s="14">
        <v>20</v>
      </c>
      <c r="C21" s="13">
        <f t="shared" si="3"/>
        <v>13580.256601301195</v>
      </c>
      <c r="D21" s="9">
        <f t="shared" si="1"/>
        <v>-8843.89688956188</v>
      </c>
      <c r="E21" s="9">
        <f t="shared" si="0"/>
        <v>22424.153490863075</v>
      </c>
      <c r="F21" s="17">
        <f t="shared" si="4"/>
        <v>1.651231942753902</v>
      </c>
      <c r="G21" s="17">
        <f t="shared" si="5"/>
        <v>-0.6512319427539021</v>
      </c>
      <c r="H21" s="13">
        <f t="shared" si="2"/>
        <v>-282538.7678897417</v>
      </c>
      <c r="I21" s="13">
        <f t="shared" si="6"/>
        <v>380123.2540152884</v>
      </c>
      <c r="J21" s="13">
        <f t="shared" si="7"/>
        <v>-253126.27662137503</v>
      </c>
      <c r="K21" s="13">
        <f t="shared" si="8"/>
        <v>29412.491268366663</v>
      </c>
      <c r="L21" s="13">
        <f t="shared" si="9"/>
        <v>97584.48612554744</v>
      </c>
      <c r="M21" s="13">
        <f t="shared" si="10"/>
        <v>-282538.76788974094</v>
      </c>
      <c r="N21" s="13">
        <f t="shared" si="11"/>
        <v>-7.566995918750763E-10</v>
      </c>
      <c r="P21" s="13"/>
    </row>
    <row r="22" spans="1:16" ht="25.5">
      <c r="A22" s="10" t="s">
        <v>40</v>
      </c>
      <c r="B22" s="14">
        <v>21</v>
      </c>
      <c r="C22" s="13">
        <f t="shared" si="3"/>
        <v>13580.256601301195</v>
      </c>
      <c r="D22" s="9">
        <f t="shared" si="1"/>
        <v>-9606.318108251226</v>
      </c>
      <c r="E22" s="9">
        <f t="shared" si="0"/>
        <v>23186.57470955242</v>
      </c>
      <c r="F22" s="17">
        <f t="shared" si="4"/>
        <v>1.7073738288075349</v>
      </c>
      <c r="G22" s="17">
        <f t="shared" si="5"/>
        <v>-0.7073738288075347</v>
      </c>
      <c r="H22" s="13">
        <f t="shared" si="2"/>
        <v>-305725.3425992941</v>
      </c>
      <c r="I22" s="13">
        <f t="shared" si="6"/>
        <v>406627.70125310926</v>
      </c>
      <c r="J22" s="13">
        <f t="shared" si="7"/>
        <v>-271769.05875510373</v>
      </c>
      <c r="K22" s="13">
        <f t="shared" si="8"/>
        <v>33956.28384419036</v>
      </c>
      <c r="L22" s="13">
        <f t="shared" si="9"/>
        <v>100902.35865381605</v>
      </c>
      <c r="M22" s="13">
        <f t="shared" si="10"/>
        <v>-305725.3425992932</v>
      </c>
      <c r="N22" s="13">
        <f t="shared" si="11"/>
        <v>-8.731149137020111E-10</v>
      </c>
      <c r="P22" s="13"/>
    </row>
    <row r="23" spans="1:16" ht="12.75">
      <c r="A23" s="13">
        <f>$A$5*$A$3*((1+$A$3)^$A$9)/((1+$A$3)^$A$9-1)</f>
        <v>13580.256601301195</v>
      </c>
      <c r="B23" s="14">
        <v>22</v>
      </c>
      <c r="C23" s="13">
        <f t="shared" si="3"/>
        <v>13580.256601301195</v>
      </c>
      <c r="D23" s="9">
        <f t="shared" si="1"/>
        <v>-10394.661648376008</v>
      </c>
      <c r="E23" s="9">
        <f t="shared" si="0"/>
        <v>23974.918249677205</v>
      </c>
      <c r="F23" s="17">
        <f t="shared" si="4"/>
        <v>1.7654245389869911</v>
      </c>
      <c r="G23" s="17">
        <f t="shared" si="5"/>
        <v>-0.765424538986991</v>
      </c>
      <c r="H23" s="13">
        <f t="shared" si="2"/>
        <v>-329700.2608489713</v>
      </c>
      <c r="I23" s="13">
        <f t="shared" si="6"/>
        <v>434033.29969701613</v>
      </c>
      <c r="J23" s="13">
        <f t="shared" si="7"/>
        <v>-290784.6965315069</v>
      </c>
      <c r="K23" s="13">
        <f t="shared" si="8"/>
        <v>38915.56431746442</v>
      </c>
      <c r="L23" s="13">
        <f t="shared" si="9"/>
        <v>104333.03884804579</v>
      </c>
      <c r="M23" s="13">
        <f t="shared" si="10"/>
        <v>-329700.2608489703</v>
      </c>
      <c r="N23" s="13">
        <f t="shared" si="11"/>
        <v>-9.89530235528946E-10</v>
      </c>
      <c r="P23" s="13"/>
    </row>
    <row r="24" spans="1:16" ht="25.5">
      <c r="A24" s="10" t="s">
        <v>48</v>
      </c>
      <c r="B24" s="14">
        <v>23</v>
      </c>
      <c r="C24" s="13">
        <f t="shared" si="3"/>
        <v>13580.256601301195</v>
      </c>
      <c r="D24" s="9">
        <f t="shared" si="1"/>
        <v>-11209.808868865035</v>
      </c>
      <c r="E24" s="9">
        <f t="shared" si="0"/>
        <v>24790.065470166228</v>
      </c>
      <c r="F24" s="17">
        <f t="shared" si="4"/>
        <v>1.8254489733125487</v>
      </c>
      <c r="G24" s="17">
        <f t="shared" si="5"/>
        <v>-0.8254489733125489</v>
      </c>
      <c r="H24" s="13">
        <f t="shared" si="2"/>
        <v>-354490.32631913753</v>
      </c>
      <c r="I24" s="13">
        <f t="shared" si="6"/>
        <v>462370.6884880161</v>
      </c>
      <c r="J24" s="13">
        <f t="shared" si="7"/>
        <v>-310180.6470634382</v>
      </c>
      <c r="K24" s="13">
        <f t="shared" si="8"/>
        <v>44309.67925569933</v>
      </c>
      <c r="L24" s="13">
        <f t="shared" si="9"/>
        <v>107880.36216887938</v>
      </c>
      <c r="M24" s="13">
        <f t="shared" si="10"/>
        <v>-354490.3263191367</v>
      </c>
      <c r="N24" s="13">
        <f t="shared" si="11"/>
        <v>-8.149072527885437E-10</v>
      </c>
      <c r="P24" s="13"/>
    </row>
    <row r="25" spans="1:16" ht="12.75">
      <c r="A25" s="9">
        <f>(((1+$A$3)^$A$9-1)/$A$3)</f>
        <v>4.208663303999993</v>
      </c>
      <c r="B25" s="14">
        <v>24</v>
      </c>
      <c r="C25" s="13">
        <f t="shared" si="3"/>
        <v>13580.256601301195</v>
      </c>
      <c r="D25" s="9">
        <f t="shared" si="1"/>
        <v>-12052.671094850686</v>
      </c>
      <c r="E25" s="9">
        <f t="shared" si="0"/>
        <v>25632.92769615188</v>
      </c>
      <c r="F25" s="17">
        <f t="shared" si="4"/>
        <v>1.8875142384051755</v>
      </c>
      <c r="G25" s="17">
        <f t="shared" si="5"/>
        <v>-0.8875142384051754</v>
      </c>
      <c r="H25" s="13">
        <f t="shared" si="2"/>
        <v>-380123.2540152894</v>
      </c>
      <c r="I25" s="13">
        <f t="shared" si="6"/>
        <v>491671.5484979096</v>
      </c>
      <c r="J25" s="13">
        <f t="shared" si="7"/>
        <v>-329964.51660600817</v>
      </c>
      <c r="K25" s="13">
        <f t="shared" si="8"/>
        <v>50158.73740928125</v>
      </c>
      <c r="L25" s="13">
        <f t="shared" si="9"/>
        <v>111548.29448262125</v>
      </c>
      <c r="M25" s="13">
        <f t="shared" si="10"/>
        <v>-380123.2540152884</v>
      </c>
      <c r="N25" s="13">
        <f t="shared" si="11"/>
        <v>-1.0477378964424133E-09</v>
      </c>
      <c r="P25" s="13"/>
    </row>
    <row r="26" spans="1:16" ht="38.25">
      <c r="A26" s="12" t="s">
        <v>41</v>
      </c>
      <c r="B26" s="14">
        <v>25</v>
      </c>
      <c r="C26" s="13">
        <f t="shared" si="3"/>
        <v>13580.256601301195</v>
      </c>
      <c r="D26" s="9">
        <f t="shared" si="1"/>
        <v>-12924.190636519852</v>
      </c>
      <c r="E26" s="9">
        <f t="shared" si="0"/>
        <v>26504.44723782105</v>
      </c>
      <c r="F26" s="17">
        <f t="shared" si="4"/>
        <v>1.9516897225109517</v>
      </c>
      <c r="G26" s="17">
        <f t="shared" si="5"/>
        <v>-0.9516897225109515</v>
      </c>
      <c r="H26" s="13">
        <f t="shared" si="2"/>
        <v>-406627.7012531105</v>
      </c>
      <c r="I26" s="13">
        <f t="shared" si="6"/>
        <v>521968.6377481397</v>
      </c>
      <c r="J26" s="13">
        <f t="shared" si="7"/>
        <v>-350144.0635394295</v>
      </c>
      <c r="K26" s="13">
        <f t="shared" si="8"/>
        <v>56483.637713680975</v>
      </c>
      <c r="L26" s="13">
        <f t="shared" si="9"/>
        <v>115340.93649503037</v>
      </c>
      <c r="M26" s="13">
        <f t="shared" si="10"/>
        <v>-406627.7012531093</v>
      </c>
      <c r="N26" s="13">
        <f t="shared" si="11"/>
        <v>-1.1641532182693481E-09</v>
      </c>
      <c r="P26" s="13"/>
    </row>
    <row r="27" spans="1:16" ht="12.75">
      <c r="A27" s="14">
        <v>0</v>
      </c>
      <c r="B27" s="14">
        <v>26</v>
      </c>
      <c r="C27" s="13">
        <f t="shared" si="3"/>
        <v>13580.256601301195</v>
      </c>
      <c r="D27" s="9">
        <f t="shared" si="1"/>
        <v>-13825.341842605769</v>
      </c>
      <c r="E27" s="9">
        <f t="shared" si="0"/>
        <v>27405.598443906965</v>
      </c>
      <c r="F27" s="17">
        <f t="shared" si="4"/>
        <v>2.018047173076324</v>
      </c>
      <c r="G27" s="17">
        <f t="shared" si="5"/>
        <v>-1.018047173076324</v>
      </c>
      <c r="H27" s="13">
        <f t="shared" si="2"/>
        <v>-434033.2996970175</v>
      </c>
      <c r="I27" s="13">
        <f t="shared" si="6"/>
        <v>553295.8280328775</v>
      </c>
      <c r="J27" s="13">
        <f t="shared" si="7"/>
        <v>-370727.2014115194</v>
      </c>
      <c r="K27" s="13">
        <f t="shared" si="8"/>
        <v>63306.0982854981</v>
      </c>
      <c r="L27" s="13">
        <f t="shared" si="9"/>
        <v>119262.5283358614</v>
      </c>
      <c r="M27" s="13">
        <f t="shared" si="10"/>
        <v>-434033.29969701613</v>
      </c>
      <c r="N27" s="13">
        <f t="shared" si="11"/>
        <v>-1.3387762010097504E-09</v>
      </c>
      <c r="P27" s="13"/>
    </row>
    <row r="28" spans="1:16" ht="38.25">
      <c r="A28" s="10" t="s">
        <v>42</v>
      </c>
      <c r="B28" s="14">
        <v>27</v>
      </c>
      <c r="C28" s="13">
        <f t="shared" si="3"/>
        <v>13580.256601301195</v>
      </c>
      <c r="D28" s="9">
        <f t="shared" si="1"/>
        <v>-14757.132189698606</v>
      </c>
      <c r="E28" s="9">
        <f t="shared" si="0"/>
        <v>28337.3887909998</v>
      </c>
      <c r="F28" s="17">
        <f t="shared" si="4"/>
        <v>2.086660776960919</v>
      </c>
      <c r="G28" s="17">
        <f t="shared" si="5"/>
        <v>-1.0866607769609191</v>
      </c>
      <c r="H28" s="13">
        <f t="shared" si="2"/>
        <v>-462370.6884880173</v>
      </c>
      <c r="I28" s="13">
        <f t="shared" si="6"/>
        <v>585688.1427872969</v>
      </c>
      <c r="J28" s="13">
        <f t="shared" si="7"/>
        <v>-391722.00204105076</v>
      </c>
      <c r="K28" s="13">
        <f t="shared" si="8"/>
        <v>70648.68644696655</v>
      </c>
      <c r="L28" s="13">
        <f t="shared" si="9"/>
        <v>123317.45429928071</v>
      </c>
      <c r="M28" s="13">
        <f t="shared" si="10"/>
        <v>-462370.6884880162</v>
      </c>
      <c r="N28" s="13">
        <f t="shared" si="11"/>
        <v>-1.1059455573558807E-09</v>
      </c>
      <c r="P28" s="13"/>
    </row>
    <row r="29" spans="1:16" ht="12.75">
      <c r="A29" s="9">
        <f>$A$5*((1+$A$3)^$A$9)</f>
        <v>57154.727616799995</v>
      </c>
      <c r="B29" s="14">
        <v>28</v>
      </c>
      <c r="C29" s="13">
        <f t="shared" si="3"/>
        <v>13580.256601301195</v>
      </c>
      <c r="D29" s="9">
        <f t="shared" si="1"/>
        <v>-15720.603408592602</v>
      </c>
      <c r="E29" s="9">
        <f t="shared" si="0"/>
        <v>29300.860009893797</v>
      </c>
      <c r="F29" s="17">
        <f t="shared" si="4"/>
        <v>2.1576072433775906</v>
      </c>
      <c r="G29" s="17">
        <f t="shared" si="5"/>
        <v>-1.1576072433775906</v>
      </c>
      <c r="H29" s="13">
        <f t="shared" si="2"/>
        <v>-491671.5484979111</v>
      </c>
      <c r="I29" s="13">
        <f t="shared" si="6"/>
        <v>619181.7962433659</v>
      </c>
      <c r="J29" s="13">
        <f t="shared" si="7"/>
        <v>-413136.6986831731</v>
      </c>
      <c r="K29" s="13">
        <f t="shared" si="8"/>
        <v>78534.84981473797</v>
      </c>
      <c r="L29" s="13">
        <f t="shared" si="9"/>
        <v>127510.24774545623</v>
      </c>
      <c r="M29" s="13">
        <f t="shared" si="10"/>
        <v>-491671.5484979096</v>
      </c>
      <c r="N29" s="13">
        <f t="shared" si="11"/>
        <v>-1.4551915228366852E-09</v>
      </c>
      <c r="P29" s="13"/>
    </row>
    <row r="30" spans="1:16" ht="76.5">
      <c r="A30" s="12" t="s">
        <v>46</v>
      </c>
      <c r="B30" s="14">
        <v>29</v>
      </c>
      <c r="C30" s="13">
        <f t="shared" si="3"/>
        <v>13580.256601301195</v>
      </c>
      <c r="D30" s="9">
        <f t="shared" si="1"/>
        <v>-16716.83264892899</v>
      </c>
      <c r="E30" s="9">
        <f t="shared" si="0"/>
        <v>30297.089250230187</v>
      </c>
      <c r="F30" s="17">
        <f t="shared" si="4"/>
        <v>2.2309658896524285</v>
      </c>
      <c r="G30" s="17">
        <f t="shared" si="5"/>
        <v>-1.2309658896524285</v>
      </c>
      <c r="H30" s="13">
        <f t="shared" si="2"/>
        <v>-521968.63774814125</v>
      </c>
      <c r="I30" s="13">
        <f t="shared" si="6"/>
        <v>653814.2339169413</v>
      </c>
      <c r="J30" s="13">
        <f t="shared" si="7"/>
        <v>-434979.6892581376</v>
      </c>
      <c r="K30" s="13">
        <f t="shared" si="8"/>
        <v>86988.94849000365</v>
      </c>
      <c r="L30" s="13">
        <f t="shared" si="9"/>
        <v>131845.5961688017</v>
      </c>
      <c r="M30" s="13">
        <f t="shared" si="10"/>
        <v>-521968.6377481396</v>
      </c>
      <c r="N30" s="13">
        <f t="shared" si="11"/>
        <v>-1.6298145055770874E-09</v>
      </c>
      <c r="P30" s="13"/>
    </row>
    <row r="31" spans="1:16" ht="12.75">
      <c r="A31" s="13">
        <f>($A$19-$A$5)</f>
        <v>1709.9327961354647</v>
      </c>
      <c r="B31" s="14">
        <v>30</v>
      </c>
      <c r="C31" s="13">
        <f t="shared" si="3"/>
        <v>13580.256601301195</v>
      </c>
      <c r="D31" s="9">
        <f t="shared" si="1"/>
        <v>-17746.93368343682</v>
      </c>
      <c r="E31" s="9">
        <f t="shared" si="0"/>
        <v>31327.19028473801</v>
      </c>
      <c r="F31" s="17">
        <f t="shared" si="4"/>
        <v>2.3068187299006113</v>
      </c>
      <c r="G31" s="17">
        <f t="shared" si="5"/>
        <v>-1.3068187299006113</v>
      </c>
      <c r="H31" s="13">
        <f t="shared" si="2"/>
        <v>-553295.8280328793</v>
      </c>
      <c r="I31" s="13">
        <f t="shared" si="6"/>
        <v>689624.1744714187</v>
      </c>
      <c r="J31" s="13">
        <f t="shared" si="7"/>
        <v>-457259.53964460164</v>
      </c>
      <c r="K31" s="13">
        <f t="shared" si="8"/>
        <v>96036.28838827764</v>
      </c>
      <c r="L31" s="13">
        <f t="shared" si="9"/>
        <v>136328.346438541</v>
      </c>
      <c r="M31" s="13">
        <f t="shared" si="10"/>
        <v>-553295.8280328778</v>
      </c>
      <c r="N31" s="13">
        <f t="shared" si="11"/>
        <v>-1.5133991837501526E-09</v>
      </c>
      <c r="P31" s="13"/>
    </row>
    <row r="32" spans="1:16" ht="76.5">
      <c r="A32" s="12" t="s">
        <v>47</v>
      </c>
      <c r="B32" s="14">
        <v>31</v>
      </c>
      <c r="C32" s="13">
        <f t="shared" si="3"/>
        <v>13580.256601301195</v>
      </c>
      <c r="D32" s="9">
        <f t="shared" si="1"/>
        <v>-18812.058153117912</v>
      </c>
      <c r="E32" s="9">
        <f t="shared" si="0"/>
        <v>32392.31475441911</v>
      </c>
      <c r="F32" s="17">
        <f t="shared" si="4"/>
        <v>2.3852505667172323</v>
      </c>
      <c r="G32" s="17">
        <f t="shared" si="5"/>
        <v>-1.3852505667172321</v>
      </c>
      <c r="H32" s="13">
        <f t="shared" si="2"/>
        <v>-585688.1427872984</v>
      </c>
      <c r="I32" s="13">
        <f t="shared" si="6"/>
        <v>726651.6530047482</v>
      </c>
      <c r="J32" s="13">
        <f t="shared" si="7"/>
        <v>-479984.98703879473</v>
      </c>
      <c r="K32" s="13">
        <f t="shared" si="8"/>
        <v>105703.15574850369</v>
      </c>
      <c r="L32" s="13">
        <f t="shared" si="9"/>
        <v>140963.5102174514</v>
      </c>
      <c r="M32" s="13">
        <f t="shared" si="10"/>
        <v>-585688.1427872968</v>
      </c>
      <c r="N32" s="13">
        <f t="shared" si="11"/>
        <v>-1.6298145055770874E-09</v>
      </c>
      <c r="P32" s="13"/>
    </row>
    <row r="33" spans="1:16" ht="12.75">
      <c r="A33" s="9">
        <f>$A$31/$A$5</f>
        <v>0.03419865592270929</v>
      </c>
      <c r="B33" s="14">
        <v>32</v>
      </c>
      <c r="C33" s="13">
        <f t="shared" si="3"/>
        <v>13580.256601301195</v>
      </c>
      <c r="D33" s="9">
        <f t="shared" si="1"/>
        <v>-19913.396854768165</v>
      </c>
      <c r="E33" s="9">
        <f t="shared" si="0"/>
        <v>33493.65345606936</v>
      </c>
      <c r="F33" s="17">
        <f t="shared" si="4"/>
        <v>2.4663490859856183</v>
      </c>
      <c r="G33" s="17">
        <f t="shared" si="5"/>
        <v>-1.4663490859856183</v>
      </c>
      <c r="H33" s="13">
        <f t="shared" si="2"/>
        <v>-619181.7962433678</v>
      </c>
      <c r="I33" s="13">
        <f t="shared" si="6"/>
        <v>764938.0658082108</v>
      </c>
      <c r="J33" s="13">
        <f t="shared" si="7"/>
        <v>-503164.94338087196</v>
      </c>
      <c r="K33" s="13">
        <f t="shared" si="8"/>
        <v>116016.85286249587</v>
      </c>
      <c r="L33" s="13">
        <f t="shared" si="9"/>
        <v>145756.26956484473</v>
      </c>
      <c r="M33" s="13">
        <f t="shared" si="10"/>
        <v>-619181.7962433661</v>
      </c>
      <c r="N33" s="13">
        <f t="shared" si="11"/>
        <v>-1.7462298274040222E-09</v>
      </c>
      <c r="P33" s="13"/>
    </row>
    <row r="34" spans="2:16" ht="12.75">
      <c r="B34" s="14">
        <v>33</v>
      </c>
      <c r="C34" s="13">
        <f t="shared" si="3"/>
        <v>13580.256601301195</v>
      </c>
      <c r="D34" s="9">
        <f t="shared" si="1"/>
        <v>-21052.181072274525</v>
      </c>
      <c r="E34" s="9">
        <f t="shared" si="0"/>
        <v>34632.43767357572</v>
      </c>
      <c r="F34" s="17">
        <f t="shared" si="4"/>
        <v>2.550204954909129</v>
      </c>
      <c r="G34" s="17">
        <f t="shared" si="5"/>
        <v>-1.5502049549091295</v>
      </c>
      <c r="H34" s="13">
        <f t="shared" si="2"/>
        <v>-653814.2339169435</v>
      </c>
      <c r="I34" s="13">
        <f t="shared" si="6"/>
        <v>804526.2166469911</v>
      </c>
      <c r="J34" s="13">
        <f t="shared" si="7"/>
        <v>-526808.4988497904</v>
      </c>
      <c r="K34" s="13">
        <f t="shared" si="8"/>
        <v>127005.73506715312</v>
      </c>
      <c r="L34" s="13">
        <f t="shared" si="9"/>
        <v>150711.98273004947</v>
      </c>
      <c r="M34" s="13">
        <f t="shared" si="10"/>
        <v>-653814.2339169416</v>
      </c>
      <c r="N34" s="13">
        <f t="shared" si="11"/>
        <v>-1.979060471057892E-09</v>
      </c>
      <c r="P34" s="13"/>
    </row>
    <row r="35" spans="2:16" ht="12.75">
      <c r="B35" s="14">
        <v>34</v>
      </c>
      <c r="C35" s="13">
        <f t="shared" si="3"/>
        <v>13580.256601301195</v>
      </c>
      <c r="D35" s="9">
        <f t="shared" si="1"/>
        <v>-22229.6839531761</v>
      </c>
      <c r="E35" s="9">
        <f t="shared" si="0"/>
        <v>35809.940554477296</v>
      </c>
      <c r="F35" s="17">
        <f t="shared" si="4"/>
        <v>2.63691192337604</v>
      </c>
      <c r="G35" s="17">
        <f t="shared" si="5"/>
        <v>-1.6369119233760399</v>
      </c>
      <c r="H35" s="13">
        <f t="shared" si="2"/>
        <v>-689624.1744714208</v>
      </c>
      <c r="I35" s="13">
        <f t="shared" si="6"/>
        <v>845460.3646142898</v>
      </c>
      <c r="J35" s="13">
        <f t="shared" si="7"/>
        <v>-550924.9254280877</v>
      </c>
      <c r="K35" s="13">
        <f t="shared" si="8"/>
        <v>138699.2490433331</v>
      </c>
      <c r="L35" s="13">
        <f t="shared" si="9"/>
        <v>155836.19014287114</v>
      </c>
      <c r="M35" s="13">
        <f t="shared" si="10"/>
        <v>-689624.1744714187</v>
      </c>
      <c r="N35" s="13">
        <f t="shared" si="11"/>
        <v>-2.0954757928848267E-09</v>
      </c>
      <c r="P35" s="13"/>
    </row>
    <row r="36" spans="2:16" ht="12.75">
      <c r="B36" s="14">
        <v>35</v>
      </c>
      <c r="C36" s="13">
        <f t="shared" si="3"/>
        <v>13580.256601301195</v>
      </c>
      <c r="D36" s="9">
        <f t="shared" si="1"/>
        <v>-23447.22193202833</v>
      </c>
      <c r="E36" s="9">
        <f t="shared" si="0"/>
        <v>37027.47853332952</v>
      </c>
      <c r="F36" s="17">
        <f t="shared" si="4"/>
        <v>2.726566928770825</v>
      </c>
      <c r="G36" s="17">
        <f t="shared" si="5"/>
        <v>-1.7265669287708252</v>
      </c>
      <c r="H36" s="13">
        <f t="shared" si="2"/>
        <v>-726651.6530047504</v>
      </c>
      <c r="I36" s="13">
        <f t="shared" si="6"/>
        <v>887786.273612477</v>
      </c>
      <c r="J36" s="13">
        <f t="shared" si="7"/>
        <v>-575523.68053795</v>
      </c>
      <c r="K36" s="13">
        <f t="shared" si="8"/>
        <v>151127.97246680036</v>
      </c>
      <c r="L36" s="13">
        <f t="shared" si="9"/>
        <v>161134.62060772875</v>
      </c>
      <c r="M36" s="13">
        <f t="shared" si="10"/>
        <v>-726651.6530047483</v>
      </c>
      <c r="N36" s="13">
        <f t="shared" si="11"/>
        <v>-2.0954757928848267E-09</v>
      </c>
      <c r="P36" s="13"/>
    </row>
    <row r="37" spans="2:16" ht="12.75">
      <c r="B37" s="14">
        <v>36</v>
      </c>
      <c r="C37" s="13">
        <f t="shared" si="3"/>
        <v>13580.256601301195</v>
      </c>
      <c r="D37" s="9">
        <f t="shared" si="1"/>
        <v>-24706.156202161535</v>
      </c>
      <c r="E37" s="9">
        <f t="shared" si="0"/>
        <v>38286.41280346273</v>
      </c>
      <c r="F37" s="17">
        <f aca="true" t="shared" si="12" ref="F37:F100">(E37/C37)</f>
        <v>2.819270204349033</v>
      </c>
      <c r="G37" s="17">
        <f aca="true" t="shared" si="13" ref="G37:G100">D37/C37</f>
        <v>-1.8192702043490334</v>
      </c>
      <c r="H37" s="13">
        <f t="shared" si="2"/>
        <v>-764938.0658082131</v>
      </c>
      <c r="I37" s="13">
        <f aca="true" t="shared" si="14" ref="I37:I100">$A$23*((1+$A$3)^(B37)-1)/$A$3</f>
        <v>931551.2635166022</v>
      </c>
      <c r="J37" s="13">
        <f aca="true" t="shared" si="15" ref="J37:J100">$A$23*(((1+$A$15)^($A$9-B37)-1)/($A$15*(1+$A$15)^($A$9-B37)))</f>
        <v>-600614.4107500107</v>
      </c>
      <c r="K37" s="13">
        <f aca="true" t="shared" si="16" ref="K37:K100">(J37-H37)</f>
        <v>164323.65505820233</v>
      </c>
      <c r="L37" s="13">
        <f aca="true" t="shared" si="17" ref="L37:L100">$A$5*(1+$A$3)^B37</f>
        <v>166613.19770839153</v>
      </c>
      <c r="M37" s="13">
        <f aca="true" t="shared" si="18" ref="M37:M100">(L37-I37)</f>
        <v>-764938.0658082108</v>
      </c>
      <c r="N37" s="13">
        <f aca="true" t="shared" si="19" ref="N37:N100">-(M37-H37)</f>
        <v>-2.3283064365386963E-09</v>
      </c>
      <c r="P37" s="13"/>
    </row>
    <row r="38" spans="2:14" ht="12.75">
      <c r="B38" s="14">
        <v>37</v>
      </c>
      <c r="C38" s="13">
        <f t="shared" si="3"/>
        <v>13580.256601301195</v>
      </c>
      <c r="D38" s="9">
        <f t="shared" si="1"/>
        <v>-26007.894237479268</v>
      </c>
      <c r="E38" s="9">
        <f t="shared" si="0"/>
        <v>39588.150838780464</v>
      </c>
      <c r="F38" s="17">
        <f t="shared" si="12"/>
        <v>2.915125391296901</v>
      </c>
      <c r="G38" s="17">
        <f t="shared" si="13"/>
        <v>-1.9151253912969006</v>
      </c>
      <c r="H38" s="13">
        <f t="shared" si="2"/>
        <v>-804526.2166469935</v>
      </c>
      <c r="I38" s="13">
        <f t="shared" si="14"/>
        <v>976804.2630774678</v>
      </c>
      <c r="J38" s="13">
        <f t="shared" si="15"/>
        <v>-626206.9555663122</v>
      </c>
      <c r="K38" s="13">
        <f t="shared" si="16"/>
        <v>178319.26108068135</v>
      </c>
      <c r="L38" s="13">
        <f t="shared" si="17"/>
        <v>172278.04643047682</v>
      </c>
      <c r="M38" s="13">
        <f t="shared" si="18"/>
        <v>-804526.216646991</v>
      </c>
      <c r="N38" s="13">
        <f t="shared" si="19"/>
        <v>-2.561137080192566E-09</v>
      </c>
    </row>
    <row r="39" spans="2:14" ht="12.75">
      <c r="B39" s="14">
        <v>38</v>
      </c>
      <c r="C39" s="13">
        <f t="shared" si="3"/>
        <v>13580.256601301195</v>
      </c>
      <c r="D39" s="9">
        <f t="shared" si="1"/>
        <v>-27353.891365997806</v>
      </c>
      <c r="E39" s="9">
        <f t="shared" si="0"/>
        <v>40934.147967299</v>
      </c>
      <c r="F39" s="17">
        <f t="shared" si="12"/>
        <v>3.0142396546009955</v>
      </c>
      <c r="G39" s="17">
        <f t="shared" si="13"/>
        <v>-2.0142396546009955</v>
      </c>
      <c r="H39" s="13">
        <f t="shared" si="2"/>
        <v>-845460.3646142925</v>
      </c>
      <c r="I39" s="13">
        <f t="shared" si="14"/>
        <v>1023595.864623403</v>
      </c>
      <c r="J39" s="13">
        <f t="shared" si="15"/>
        <v>-652311.3512789395</v>
      </c>
      <c r="K39" s="13">
        <f t="shared" si="16"/>
        <v>193149.013335353</v>
      </c>
      <c r="L39" s="13">
        <f t="shared" si="17"/>
        <v>178135.50000911302</v>
      </c>
      <c r="M39" s="13">
        <f t="shared" si="18"/>
        <v>-845460.36461429</v>
      </c>
      <c r="N39" s="13">
        <f t="shared" si="19"/>
        <v>-2.561137080192566E-09</v>
      </c>
    </row>
    <row r="40" spans="2:14" ht="12.75">
      <c r="B40" s="14">
        <v>39</v>
      </c>
      <c r="C40" s="13">
        <f t="shared" si="3"/>
        <v>13580.256601301195</v>
      </c>
      <c r="D40" s="9">
        <f t="shared" si="1"/>
        <v>-28745.65239688597</v>
      </c>
      <c r="E40" s="9">
        <f t="shared" si="0"/>
        <v>42325.908998187166</v>
      </c>
      <c r="F40" s="17">
        <f t="shared" si="12"/>
        <v>3.1167238028574293</v>
      </c>
      <c r="G40" s="17">
        <f t="shared" si="13"/>
        <v>-2.116723802857429</v>
      </c>
      <c r="H40" s="13">
        <f t="shared" si="2"/>
        <v>-887786.2736124797</v>
      </c>
      <c r="I40" s="13">
        <f t="shared" si="14"/>
        <v>1071978.3806218999</v>
      </c>
      <c r="J40" s="13">
        <f t="shared" si="15"/>
        <v>-678937.8349058193</v>
      </c>
      <c r="K40" s="13">
        <f t="shared" si="16"/>
        <v>208848.4387066604</v>
      </c>
      <c r="L40" s="13">
        <f t="shared" si="17"/>
        <v>184192.10700942288</v>
      </c>
      <c r="M40" s="13">
        <f t="shared" si="18"/>
        <v>-887786.273612477</v>
      </c>
      <c r="N40" s="13">
        <f t="shared" si="19"/>
        <v>-2.6775524020195007E-09</v>
      </c>
    </row>
    <row r="41" spans="2:14" ht="12.75">
      <c r="B41" s="14">
        <v>40</v>
      </c>
      <c r="C41" s="13">
        <f t="shared" si="3"/>
        <v>13580.256601301195</v>
      </c>
      <c r="D41" s="9">
        <f t="shared" si="1"/>
        <v>-30184.733302824337</v>
      </c>
      <c r="E41" s="9">
        <f t="shared" si="0"/>
        <v>43764.989904125534</v>
      </c>
      <c r="F41" s="17">
        <f t="shared" si="12"/>
        <v>3.222692412154582</v>
      </c>
      <c r="G41" s="17">
        <f t="shared" si="13"/>
        <v>-2.222692412154582</v>
      </c>
      <c r="H41" s="13">
        <f t="shared" si="2"/>
        <v>-931551.2635166052</v>
      </c>
      <c r="I41" s="13">
        <f t="shared" si="14"/>
        <v>1122005.9021643454</v>
      </c>
      <c r="J41" s="13">
        <f t="shared" si="15"/>
        <v>-706096.848205237</v>
      </c>
      <c r="K41" s="13">
        <f t="shared" si="16"/>
        <v>225454.4153113683</v>
      </c>
      <c r="L41" s="13">
        <f t="shared" si="17"/>
        <v>190454.63864774324</v>
      </c>
      <c r="M41" s="13">
        <f t="shared" si="18"/>
        <v>-931551.2635166021</v>
      </c>
      <c r="N41" s="13">
        <f t="shared" si="19"/>
        <v>-3.14321368932724E-09</v>
      </c>
    </row>
    <row r="42" spans="2:14" ht="12.75">
      <c r="B42" s="14">
        <v>41</v>
      </c>
      <c r="C42" s="13">
        <f t="shared" si="3"/>
        <v>13580.256601301195</v>
      </c>
      <c r="D42" s="9">
        <f t="shared" si="1"/>
        <v>-31672.742959564606</v>
      </c>
      <c r="E42" s="9">
        <f t="shared" si="0"/>
        <v>45252.9995608658</v>
      </c>
      <c r="F42" s="17">
        <f t="shared" si="12"/>
        <v>3.332263954167838</v>
      </c>
      <c r="G42" s="17">
        <f t="shared" si="13"/>
        <v>-2.332263954167838</v>
      </c>
      <c r="H42" s="13">
        <f t="shared" si="2"/>
        <v>-976804.263077471</v>
      </c>
      <c r="I42" s="13">
        <f t="shared" si="14"/>
        <v>1173734.3594392342</v>
      </c>
      <c r="J42" s="13">
        <f t="shared" si="15"/>
        <v>-733799.0417706429</v>
      </c>
      <c r="K42" s="13">
        <f t="shared" si="16"/>
        <v>243005.2213068282</v>
      </c>
      <c r="L42" s="13">
        <f t="shared" si="17"/>
        <v>196930.0963617665</v>
      </c>
      <c r="M42" s="13">
        <f t="shared" si="18"/>
        <v>-976804.2630774677</v>
      </c>
      <c r="N42" s="13">
        <f t="shared" si="19"/>
        <v>-3.3760443329811096E-09</v>
      </c>
    </row>
    <row r="43" spans="2:14" ht="12.75">
      <c r="B43" s="14">
        <v>42</v>
      </c>
      <c r="C43" s="13">
        <f t="shared" si="3"/>
        <v>13580.256601301195</v>
      </c>
      <c r="D43" s="9">
        <f t="shared" si="1"/>
        <v>-33211.344944634046</v>
      </c>
      <c r="E43" s="9">
        <f t="shared" si="0"/>
        <v>46791.60154593524</v>
      </c>
      <c r="F43" s="17">
        <f t="shared" si="12"/>
        <v>3.4455609286095448</v>
      </c>
      <c r="G43" s="17">
        <f t="shared" si="13"/>
        <v>-2.4455609286095443</v>
      </c>
      <c r="H43" s="13">
        <f t="shared" si="2"/>
        <v>-1023595.8646234063</v>
      </c>
      <c r="I43" s="13">
        <f t="shared" si="14"/>
        <v>1227221.5842614695</v>
      </c>
      <c r="J43" s="13">
        <f t="shared" si="15"/>
        <v>-762055.2792073571</v>
      </c>
      <c r="K43" s="13">
        <f t="shared" si="16"/>
        <v>261540.58541604923</v>
      </c>
      <c r="L43" s="13">
        <f t="shared" si="17"/>
        <v>203625.71963806654</v>
      </c>
      <c r="M43" s="13">
        <f t="shared" si="18"/>
        <v>-1023595.864623403</v>
      </c>
      <c r="N43" s="13">
        <f t="shared" si="19"/>
        <v>-3.3760443329811096E-09</v>
      </c>
    </row>
    <row r="44" spans="2:14" ht="12.75">
      <c r="B44" s="14">
        <v>43</v>
      </c>
      <c r="C44" s="13">
        <f t="shared" si="3"/>
        <v>13580.256601301195</v>
      </c>
      <c r="D44" s="9">
        <f t="shared" si="1"/>
        <v>-34802.25939719585</v>
      </c>
      <c r="E44" s="9">
        <f t="shared" si="0"/>
        <v>48382.515998497045</v>
      </c>
      <c r="F44" s="17">
        <f t="shared" si="12"/>
        <v>3.5627100001822694</v>
      </c>
      <c r="G44" s="17">
        <f t="shared" si="13"/>
        <v>-2.5627100001822694</v>
      </c>
      <c r="H44" s="13">
        <f t="shared" si="2"/>
        <v>-1071978.3806219033</v>
      </c>
      <c r="I44" s="13">
        <f t="shared" si="14"/>
        <v>1282527.374727661</v>
      </c>
      <c r="J44" s="13">
        <f t="shared" si="15"/>
        <v>-790876.6413928049</v>
      </c>
      <c r="K44" s="13">
        <f t="shared" si="16"/>
        <v>281101.7392290984</v>
      </c>
      <c r="L44" s="13">
        <f t="shared" si="17"/>
        <v>210548.99410576088</v>
      </c>
      <c r="M44" s="13">
        <f t="shared" si="18"/>
        <v>-1071978.3806219</v>
      </c>
      <c r="N44" s="13">
        <f t="shared" si="19"/>
        <v>-3.259629011154175E-09</v>
      </c>
    </row>
    <row r="45" spans="2:14" ht="12.75">
      <c r="B45" s="14">
        <v>44</v>
      </c>
      <c r="C45" s="13">
        <f t="shared" si="3"/>
        <v>13580.256601301195</v>
      </c>
      <c r="D45" s="9">
        <f t="shared" si="1"/>
        <v>-36447.26494114475</v>
      </c>
      <c r="E45" s="9">
        <f t="shared" si="0"/>
        <v>50027.521542445946</v>
      </c>
      <c r="F45" s="17">
        <f t="shared" si="12"/>
        <v>3.683842140188467</v>
      </c>
      <c r="G45" s="17">
        <f t="shared" si="13"/>
        <v>-2.6838421401884665</v>
      </c>
      <c r="H45" s="13">
        <f t="shared" si="2"/>
        <v>-1122005.9021643493</v>
      </c>
      <c r="I45" s="13">
        <f t="shared" si="14"/>
        <v>1339713.5620697022</v>
      </c>
      <c r="J45" s="13">
        <f t="shared" si="15"/>
        <v>-820274.4308219625</v>
      </c>
      <c r="K45" s="13">
        <f t="shared" si="16"/>
        <v>301731.4713423868</v>
      </c>
      <c r="L45" s="13">
        <f t="shared" si="17"/>
        <v>217707.65990535668</v>
      </c>
      <c r="M45" s="13">
        <f t="shared" si="18"/>
        <v>-1122005.9021643456</v>
      </c>
      <c r="N45" s="13">
        <f t="shared" si="19"/>
        <v>-3.725290298461914E-09</v>
      </c>
    </row>
    <row r="46" spans="2:14" ht="12.75">
      <c r="B46" s="14">
        <v>45</v>
      </c>
      <c r="C46" s="13">
        <f t="shared" si="3"/>
        <v>13580.256601301195</v>
      </c>
      <c r="D46" s="9">
        <f t="shared" si="1"/>
        <v>-38148.20067358791</v>
      </c>
      <c r="E46" s="9">
        <f t="shared" si="0"/>
        <v>51728.45727488911</v>
      </c>
      <c r="F46" s="17">
        <f t="shared" si="12"/>
        <v>3.8090927729548745</v>
      </c>
      <c r="G46" s="17">
        <f t="shared" si="13"/>
        <v>-2.8090927729548745</v>
      </c>
      <c r="H46" s="13">
        <f t="shared" si="2"/>
        <v>-1173734.3594392384</v>
      </c>
      <c r="I46" s="13">
        <f t="shared" si="14"/>
        <v>1398844.079781373</v>
      </c>
      <c r="J46" s="13">
        <f t="shared" si="15"/>
        <v>-850260.176039703</v>
      </c>
      <c r="K46" s="13">
        <f t="shared" si="16"/>
        <v>323474.1833995355</v>
      </c>
      <c r="L46" s="13">
        <f t="shared" si="17"/>
        <v>225109.72034213878</v>
      </c>
      <c r="M46" s="13">
        <f t="shared" si="18"/>
        <v>-1173734.3594392342</v>
      </c>
      <c r="N46" s="13">
        <f t="shared" si="19"/>
        <v>-4.190951585769653E-09</v>
      </c>
    </row>
    <row r="47" spans="2:14" ht="12.75">
      <c r="B47" s="14">
        <v>46</v>
      </c>
      <c r="C47" s="13">
        <f t="shared" si="3"/>
        <v>13580.256601301195</v>
      </c>
      <c r="D47" s="9">
        <f t="shared" si="1"/>
        <v>-39906.96822093414</v>
      </c>
      <c r="E47" s="9">
        <f t="shared" si="0"/>
        <v>53487.22482223534</v>
      </c>
      <c r="F47" s="17">
        <f t="shared" si="12"/>
        <v>3.9386019272353403</v>
      </c>
      <c r="G47" s="17">
        <f t="shared" si="13"/>
        <v>-2.9386019272353403</v>
      </c>
      <c r="H47" s="13">
        <f t="shared" si="2"/>
        <v>-1227221.5842614737</v>
      </c>
      <c r="I47" s="13">
        <f t="shared" si="14"/>
        <v>1459985.035095241</v>
      </c>
      <c r="J47" s="13">
        <f t="shared" si="15"/>
        <v>-880845.6361617984</v>
      </c>
      <c r="K47" s="13">
        <f t="shared" si="16"/>
        <v>346375.94809967536</v>
      </c>
      <c r="L47" s="13">
        <f t="shared" si="17"/>
        <v>232763.45083377152</v>
      </c>
      <c r="M47" s="13">
        <f t="shared" si="18"/>
        <v>-1227221.5842614693</v>
      </c>
      <c r="N47" s="13">
        <f t="shared" si="19"/>
        <v>-4.423782229423523E-09</v>
      </c>
    </row>
    <row r="48" spans="2:14" ht="12.75">
      <c r="B48" s="14">
        <v>47</v>
      </c>
      <c r="C48" s="13">
        <f t="shared" si="3"/>
        <v>13580.256601301195</v>
      </c>
      <c r="D48" s="9">
        <f t="shared" si="1"/>
        <v>-41725.533864890145</v>
      </c>
      <c r="E48" s="9">
        <f t="shared" si="0"/>
        <v>55305.79046619134</v>
      </c>
      <c r="F48" s="17">
        <f t="shared" si="12"/>
        <v>4.072514392761342</v>
      </c>
      <c r="G48" s="17">
        <f t="shared" si="13"/>
        <v>-3.072514392761342</v>
      </c>
      <c r="H48" s="13">
        <f t="shared" si="2"/>
        <v>-1282527.374727665</v>
      </c>
      <c r="I48" s="13">
        <f t="shared" si="14"/>
        <v>1523204.7828897806</v>
      </c>
      <c r="J48" s="13">
        <f t="shared" si="15"/>
        <v>-912042.8054863353</v>
      </c>
      <c r="K48" s="13">
        <f t="shared" si="16"/>
        <v>370484.5692413297</v>
      </c>
      <c r="L48" s="13">
        <f t="shared" si="17"/>
        <v>240677.40816211977</v>
      </c>
      <c r="M48" s="13">
        <f t="shared" si="18"/>
        <v>-1282527.3747276608</v>
      </c>
      <c r="N48" s="13">
        <f t="shared" si="19"/>
        <v>-4.190951585769653E-09</v>
      </c>
    </row>
    <row r="49" spans="2:14" ht="12.75">
      <c r="B49" s="14">
        <v>48</v>
      </c>
      <c r="C49" s="13">
        <f t="shared" si="3"/>
        <v>13580.256601301195</v>
      </c>
      <c r="D49" s="9">
        <f t="shared" si="1"/>
        <v>-43605.930740740645</v>
      </c>
      <c r="E49" s="9">
        <f t="shared" si="0"/>
        <v>57186.18734204184</v>
      </c>
      <c r="F49" s="17">
        <f t="shared" si="12"/>
        <v>4.210979882115227</v>
      </c>
      <c r="G49" s="17">
        <f t="shared" si="13"/>
        <v>-3.210979882115227</v>
      </c>
      <c r="H49" s="13">
        <f t="shared" si="2"/>
        <v>-1339713.5620697069</v>
      </c>
      <c r="I49" s="13">
        <f t="shared" si="14"/>
        <v>1588574.0021093343</v>
      </c>
      <c r="J49" s="13">
        <f t="shared" si="15"/>
        <v>-943863.9181973634</v>
      </c>
      <c r="K49" s="13">
        <f t="shared" si="16"/>
        <v>395849.64387234347</v>
      </c>
      <c r="L49" s="13">
        <f t="shared" si="17"/>
        <v>248860.44003963182</v>
      </c>
      <c r="M49" s="13">
        <f t="shared" si="18"/>
        <v>-1339713.5620697024</v>
      </c>
      <c r="N49" s="13">
        <f t="shared" si="19"/>
        <v>-4.423782229423523E-09</v>
      </c>
    </row>
    <row r="50" spans="2:14" ht="12.75">
      <c r="B50" s="14">
        <v>49</v>
      </c>
      <c r="C50" s="13">
        <f t="shared" si="3"/>
        <v>13580.256601301195</v>
      </c>
      <c r="D50" s="9">
        <f t="shared" si="1"/>
        <v>-45550.26111037008</v>
      </c>
      <c r="E50" s="9">
        <f t="shared" si="0"/>
        <v>59130.51771167127</v>
      </c>
      <c r="F50" s="17">
        <f t="shared" si="12"/>
        <v>4.354153198107146</v>
      </c>
      <c r="G50" s="17">
        <f t="shared" si="13"/>
        <v>-3.3541531981071455</v>
      </c>
      <c r="H50" s="13">
        <f t="shared" si="2"/>
        <v>-1398844.0797813782</v>
      </c>
      <c r="I50" s="13">
        <f t="shared" si="14"/>
        <v>1656165.7747823526</v>
      </c>
      <c r="J50" s="13">
        <f t="shared" si="15"/>
        <v>-976321.4531626116</v>
      </c>
      <c r="K50" s="13">
        <f t="shared" si="16"/>
        <v>422522.6266187666</v>
      </c>
      <c r="L50" s="13">
        <f t="shared" si="17"/>
        <v>257321.6950009793</v>
      </c>
      <c r="M50" s="13">
        <f t="shared" si="18"/>
        <v>-1398844.0797813733</v>
      </c>
      <c r="N50" s="13">
        <f t="shared" si="19"/>
        <v>-4.889443516731262E-09</v>
      </c>
    </row>
    <row r="51" spans="2:14" ht="12.75">
      <c r="B51" s="14">
        <v>50</v>
      </c>
      <c r="C51" s="13">
        <f t="shared" si="3"/>
        <v>13580.256601301195</v>
      </c>
      <c r="D51" s="9">
        <f t="shared" si="1"/>
        <v>-47560.6987125669</v>
      </c>
      <c r="E51" s="9">
        <f t="shared" si="0"/>
        <v>61140.95531386809</v>
      </c>
      <c r="F51" s="17">
        <f t="shared" si="12"/>
        <v>4.502194406842788</v>
      </c>
      <c r="G51" s="17">
        <f t="shared" si="13"/>
        <v>-3.502194406842788</v>
      </c>
      <c r="H51" s="13">
        <f t="shared" si="2"/>
        <v>-1459985.0350952463</v>
      </c>
      <c r="I51" s="13">
        <f t="shared" si="14"/>
        <v>1726055.6677262536</v>
      </c>
      <c r="J51" s="13">
        <f t="shared" si="15"/>
        <v>-1009428.1388271651</v>
      </c>
      <c r="K51" s="13">
        <f t="shared" si="16"/>
        <v>450556.89626808115</v>
      </c>
      <c r="L51" s="13">
        <f t="shared" si="17"/>
        <v>266070.6326310126</v>
      </c>
      <c r="M51" s="13">
        <f t="shared" si="18"/>
        <v>-1459985.035095241</v>
      </c>
      <c r="N51" s="13">
        <f t="shared" si="19"/>
        <v>-5.3551048040390015E-09</v>
      </c>
    </row>
    <row r="52" spans="2:14" ht="12.75">
      <c r="B52" s="14">
        <v>51</v>
      </c>
      <c r="C52" s="13">
        <f t="shared" si="3"/>
        <v>13580.256601301195</v>
      </c>
      <c r="D52" s="9">
        <f t="shared" si="1"/>
        <v>-49639.49119323842</v>
      </c>
      <c r="E52" s="9">
        <f t="shared" si="0"/>
        <v>63219.74779453962</v>
      </c>
      <c r="F52" s="17">
        <f t="shared" si="12"/>
        <v>4.655269016675444</v>
      </c>
      <c r="G52" s="17">
        <f t="shared" si="13"/>
        <v>-3.655269016675444</v>
      </c>
      <c r="H52" s="13">
        <f t="shared" si="2"/>
        <v>-1523204.782889786</v>
      </c>
      <c r="I52" s="13">
        <f t="shared" si="14"/>
        <v>1798321.8170302478</v>
      </c>
      <c r="J52" s="13">
        <f t="shared" si="15"/>
        <v>-1043196.9582050093</v>
      </c>
      <c r="K52" s="13">
        <f t="shared" si="16"/>
        <v>480007.8246847766</v>
      </c>
      <c r="L52" s="13">
        <f t="shared" si="17"/>
        <v>275117.03414046706</v>
      </c>
      <c r="M52" s="13">
        <f t="shared" si="18"/>
        <v>-1523204.7828897806</v>
      </c>
      <c r="N52" s="13">
        <f t="shared" si="19"/>
        <v>-5.3551048040390015E-09</v>
      </c>
    </row>
    <row r="53" spans="2:14" ht="12.75">
      <c r="B53" s="14">
        <v>52</v>
      </c>
      <c r="C53" s="13">
        <f t="shared" si="3"/>
        <v>13580.256601301195</v>
      </c>
      <c r="D53" s="9">
        <f t="shared" si="1"/>
        <v>-51788.962618252765</v>
      </c>
      <c r="E53" s="9">
        <f t="shared" si="0"/>
        <v>65369.21921955396</v>
      </c>
      <c r="F53" s="17">
        <f t="shared" si="12"/>
        <v>4.813548163242409</v>
      </c>
      <c r="G53" s="17">
        <f t="shared" si="13"/>
        <v>-3.8135481632424084</v>
      </c>
      <c r="H53" s="13">
        <f t="shared" si="2"/>
        <v>-1588574.00210934</v>
      </c>
      <c r="I53" s="13">
        <f t="shared" si="14"/>
        <v>1873045.015410577</v>
      </c>
      <c r="J53" s="13">
        <f t="shared" si="15"/>
        <v>-1077641.1539704106</v>
      </c>
      <c r="K53" s="13">
        <f t="shared" si="16"/>
        <v>510932.84813892934</v>
      </c>
      <c r="L53" s="13">
        <f t="shared" si="17"/>
        <v>284471.01330124284</v>
      </c>
      <c r="M53" s="13">
        <f t="shared" si="18"/>
        <v>-1588574.002109334</v>
      </c>
      <c r="N53" s="13">
        <f t="shared" si="19"/>
        <v>-5.820766091346741E-09</v>
      </c>
    </row>
    <row r="54" spans="2:14" ht="12.75">
      <c r="B54" s="14">
        <v>53</v>
      </c>
      <c r="C54" s="13">
        <f t="shared" si="3"/>
        <v>13580.256601301195</v>
      </c>
      <c r="D54" s="9">
        <f t="shared" si="1"/>
        <v>-54011.516071717604</v>
      </c>
      <c r="E54" s="9">
        <f t="shared" si="0"/>
        <v>67591.7726730188</v>
      </c>
      <c r="F54" s="17">
        <f t="shared" si="12"/>
        <v>4.977208800792651</v>
      </c>
      <c r="G54" s="17">
        <f t="shared" si="13"/>
        <v>-3.977208800792651</v>
      </c>
      <c r="H54" s="13">
        <f t="shared" si="2"/>
        <v>-1656165.7747823587</v>
      </c>
      <c r="I54" s="13">
        <f t="shared" si="14"/>
        <v>1950308.8025358375</v>
      </c>
      <c r="J54" s="13">
        <f t="shared" si="15"/>
        <v>-1112774.2336511202</v>
      </c>
      <c r="K54" s="13">
        <f t="shared" si="16"/>
        <v>543391.5411312385</v>
      </c>
      <c r="L54" s="13">
        <f t="shared" si="17"/>
        <v>294143.02775348513</v>
      </c>
      <c r="M54" s="13">
        <f t="shared" si="18"/>
        <v>-1656165.7747823524</v>
      </c>
      <c r="N54" s="13">
        <f t="shared" si="19"/>
        <v>-6.28642737865448E-09</v>
      </c>
    </row>
    <row r="55" spans="2:14" ht="12.75">
      <c r="B55" s="14">
        <v>54</v>
      </c>
      <c r="C55" s="13">
        <f t="shared" si="3"/>
        <v>13580.256601301195</v>
      </c>
      <c r="D55" s="9">
        <f t="shared" si="1"/>
        <v>-56309.63634260024</v>
      </c>
      <c r="E55" s="9">
        <f t="shared" si="0"/>
        <v>69889.89294390143</v>
      </c>
      <c r="F55" s="17">
        <f t="shared" si="12"/>
        <v>5.1464339000196</v>
      </c>
      <c r="G55" s="17">
        <f t="shared" si="13"/>
        <v>-4.146433900019601</v>
      </c>
      <c r="H55" s="13">
        <f t="shared" si="2"/>
        <v>-1726055.6677262601</v>
      </c>
      <c r="I55" s="13">
        <f t="shared" si="14"/>
        <v>2030199.5584233573</v>
      </c>
      <c r="J55" s="13">
        <f t="shared" si="15"/>
        <v>-1148609.974925444</v>
      </c>
      <c r="K55" s="13">
        <f t="shared" si="16"/>
        <v>577445.6928008161</v>
      </c>
      <c r="L55" s="13">
        <f t="shared" si="17"/>
        <v>304143.8906971036</v>
      </c>
      <c r="M55" s="13">
        <f t="shared" si="18"/>
        <v>-1726055.6677262536</v>
      </c>
      <c r="N55" s="13">
        <f t="shared" si="19"/>
        <v>-6.51925802230835E-09</v>
      </c>
    </row>
    <row r="56" spans="2:14" ht="12.75">
      <c r="B56" s="14">
        <v>55</v>
      </c>
      <c r="C56" s="13">
        <f t="shared" si="3"/>
        <v>13580.256601301195</v>
      </c>
      <c r="D56" s="9">
        <f t="shared" si="1"/>
        <v>-58685.892702692894</v>
      </c>
      <c r="E56" s="9">
        <f t="shared" si="0"/>
        <v>72266.14930399408</v>
      </c>
      <c r="F56" s="17">
        <f t="shared" si="12"/>
        <v>5.321412652620267</v>
      </c>
      <c r="G56" s="17">
        <f t="shared" si="13"/>
        <v>-4.321412652620268</v>
      </c>
      <c r="H56" s="13">
        <f t="shared" si="2"/>
        <v>-1798321.8170302543</v>
      </c>
      <c r="I56" s="13">
        <f t="shared" si="14"/>
        <v>2112806.6000110535</v>
      </c>
      <c r="J56" s="13">
        <f t="shared" si="15"/>
        <v>-1185162.4310252536</v>
      </c>
      <c r="K56" s="13">
        <f t="shared" si="16"/>
        <v>613159.3860050007</v>
      </c>
      <c r="L56" s="13">
        <f t="shared" si="17"/>
        <v>314484.7829808052</v>
      </c>
      <c r="M56" s="13">
        <f t="shared" si="18"/>
        <v>-1798321.8170302482</v>
      </c>
      <c r="N56" s="13">
        <f t="shared" si="19"/>
        <v>-6.05359673500061E-09</v>
      </c>
    </row>
    <row r="57" spans="2:14" ht="12.75">
      <c r="B57" s="14">
        <v>56</v>
      </c>
      <c r="C57" s="13">
        <f t="shared" si="3"/>
        <v>13580.256601301195</v>
      </c>
      <c r="D57" s="9">
        <f t="shared" si="1"/>
        <v>-61142.9417790287</v>
      </c>
      <c r="E57" s="9">
        <f t="shared" si="0"/>
        <v>74723.1983803299</v>
      </c>
      <c r="F57" s="17">
        <f t="shared" si="12"/>
        <v>5.502340682809357</v>
      </c>
      <c r="G57" s="17">
        <f t="shared" si="13"/>
        <v>-4.502340682809357</v>
      </c>
      <c r="H57" s="13">
        <f t="shared" si="2"/>
        <v>-1873045.0154105842</v>
      </c>
      <c r="I57" s="13">
        <f t="shared" si="14"/>
        <v>2198222.2810127297</v>
      </c>
      <c r="J57" s="13">
        <f t="shared" si="15"/>
        <v>-1222445.93624706</v>
      </c>
      <c r="K57" s="13">
        <f t="shared" si="16"/>
        <v>650599.0791635241</v>
      </c>
      <c r="L57" s="13">
        <f t="shared" si="17"/>
        <v>325177.2656021525</v>
      </c>
      <c r="M57" s="13">
        <f t="shared" si="18"/>
        <v>-1873045.0154105772</v>
      </c>
      <c r="N57" s="13">
        <f t="shared" si="19"/>
        <v>-6.984919309616089E-09</v>
      </c>
    </row>
    <row r="58" spans="2:14" ht="12.75">
      <c r="B58" s="14">
        <v>57</v>
      </c>
      <c r="C58" s="13">
        <f t="shared" si="3"/>
        <v>13580.256601301195</v>
      </c>
      <c r="D58" s="9">
        <f t="shared" si="1"/>
        <v>-63683.53052395992</v>
      </c>
      <c r="E58" s="9">
        <f t="shared" si="0"/>
        <v>77263.78712526111</v>
      </c>
      <c r="F58" s="17">
        <f t="shared" si="12"/>
        <v>5.689420266024875</v>
      </c>
      <c r="G58" s="17">
        <f t="shared" si="13"/>
        <v>-4.689420266024875</v>
      </c>
      <c r="H58" s="13">
        <f t="shared" si="2"/>
        <v>-1950308.8025358452</v>
      </c>
      <c r="I58" s="13">
        <f t="shared" si="14"/>
        <v>2286542.095168464</v>
      </c>
      <c r="J58" s="13">
        <f t="shared" si="15"/>
        <v>-1260475.1115733022</v>
      </c>
      <c r="K58" s="13">
        <f t="shared" si="16"/>
        <v>689833.690962543</v>
      </c>
      <c r="L58" s="13">
        <f t="shared" si="17"/>
        <v>336233.2926326257</v>
      </c>
      <c r="M58" s="13">
        <f t="shared" si="18"/>
        <v>-1950308.8025358382</v>
      </c>
      <c r="N58" s="13">
        <f t="shared" si="19"/>
        <v>-6.984919309616089E-09</v>
      </c>
    </row>
    <row r="59" spans="2:14" ht="12.75">
      <c r="B59" s="14">
        <v>58</v>
      </c>
      <c r="C59" s="13">
        <f t="shared" si="3"/>
        <v>13580.256601301195</v>
      </c>
      <c r="D59" s="9">
        <f t="shared" si="1"/>
        <v>-66310.4992862188</v>
      </c>
      <c r="E59" s="9">
        <f t="shared" si="0"/>
        <v>79890.75588751999</v>
      </c>
      <c r="F59" s="17">
        <f t="shared" si="12"/>
        <v>5.882860555069721</v>
      </c>
      <c r="G59" s="17">
        <f t="shared" si="13"/>
        <v>-4.882860555069721</v>
      </c>
      <c r="H59" s="13">
        <f t="shared" si="2"/>
        <v>-2030199.5584233652</v>
      </c>
      <c r="I59" s="13">
        <f t="shared" si="14"/>
        <v>2377864.7830054923</v>
      </c>
      <c r="J59" s="13">
        <f t="shared" si="15"/>
        <v>-1299264.87040607</v>
      </c>
      <c r="K59" s="13">
        <f t="shared" si="16"/>
        <v>730934.6880172952</v>
      </c>
      <c r="L59" s="13">
        <f t="shared" si="17"/>
        <v>347665.2245821349</v>
      </c>
      <c r="M59" s="13">
        <f t="shared" si="18"/>
        <v>-2030199.5584233573</v>
      </c>
      <c r="N59" s="13">
        <f t="shared" si="19"/>
        <v>-7.916241884231567E-09</v>
      </c>
    </row>
    <row r="60" spans="2:14" ht="12.75">
      <c r="B60" s="14">
        <v>59</v>
      </c>
      <c r="C60" s="13">
        <f t="shared" si="3"/>
        <v>13580.256601301195</v>
      </c>
      <c r="D60" s="9">
        <f t="shared" si="1"/>
        <v>-69026.78498639447</v>
      </c>
      <c r="E60" s="9">
        <f t="shared" si="0"/>
        <v>82607.04158769567</v>
      </c>
      <c r="F60" s="17">
        <f t="shared" si="12"/>
        <v>6.082877813942091</v>
      </c>
      <c r="G60" s="17">
        <f t="shared" si="13"/>
        <v>-5.082877813942091</v>
      </c>
      <c r="H60" s="13">
        <f t="shared" si="2"/>
        <v>-2112806.600011061</v>
      </c>
      <c r="I60" s="13">
        <f t="shared" si="14"/>
        <v>2472292.442228981</v>
      </c>
      <c r="J60" s="13">
        <f t="shared" si="15"/>
        <v>-1338830.4244154918</v>
      </c>
      <c r="K60" s="13">
        <f t="shared" si="16"/>
        <v>773976.1755955692</v>
      </c>
      <c r="L60" s="13">
        <f t="shared" si="17"/>
        <v>359485.8422179276</v>
      </c>
      <c r="M60" s="13">
        <f t="shared" si="18"/>
        <v>-2112806.600011053</v>
      </c>
      <c r="N60" s="13">
        <f t="shared" si="19"/>
        <v>-7.916241884231567E-09</v>
      </c>
    </row>
    <row r="61" spans="2:14" ht="12.75">
      <c r="B61" s="14">
        <v>60</v>
      </c>
      <c r="C61" s="13">
        <f t="shared" si="3"/>
        <v>13580.256601301195</v>
      </c>
      <c r="D61" s="9">
        <f t="shared" si="1"/>
        <v>-71835.42440037614</v>
      </c>
      <c r="E61" s="9">
        <f t="shared" si="0"/>
        <v>85415.68100167734</v>
      </c>
      <c r="F61" s="17">
        <f t="shared" si="12"/>
        <v>6.2896956596161235</v>
      </c>
      <c r="G61" s="17">
        <f t="shared" si="13"/>
        <v>-5.2896956596161235</v>
      </c>
      <c r="H61" s="13">
        <f t="shared" si="2"/>
        <v>-2198222.281012738</v>
      </c>
      <c r="I61" s="13">
        <f t="shared" si="14"/>
        <v>2569930.641866067</v>
      </c>
      <c r="J61" s="13">
        <f t="shared" si="15"/>
        <v>-1379187.2895051031</v>
      </c>
      <c r="K61" s="13">
        <f t="shared" si="16"/>
        <v>819034.991507635</v>
      </c>
      <c r="L61" s="13">
        <f t="shared" si="17"/>
        <v>371708.36085333704</v>
      </c>
      <c r="M61" s="13">
        <f t="shared" si="18"/>
        <v>-2198222.2810127297</v>
      </c>
      <c r="N61" s="13">
        <f t="shared" si="19"/>
        <v>-8.381903171539307E-09</v>
      </c>
    </row>
    <row r="62" spans="2:14" ht="12.75">
      <c r="B62" s="14">
        <v>61</v>
      </c>
      <c r="C62" s="13">
        <f t="shared" si="3"/>
        <v>13580.256601301195</v>
      </c>
      <c r="D62" s="9">
        <f t="shared" si="1"/>
        <v>-74739.55755443317</v>
      </c>
      <c r="E62" s="9">
        <f t="shared" si="0"/>
        <v>88319.81415573436</v>
      </c>
      <c r="F62" s="17">
        <f t="shared" si="12"/>
        <v>6.503545312043071</v>
      </c>
      <c r="G62" s="17">
        <f t="shared" si="13"/>
        <v>-5.503545312043071</v>
      </c>
      <c r="H62" s="13">
        <f t="shared" si="2"/>
        <v>-2286542.0951684723</v>
      </c>
      <c r="I62" s="13">
        <f t="shared" si="14"/>
        <v>2670888.540290814</v>
      </c>
      <c r="J62" s="13">
        <f t="shared" si="15"/>
        <v>-1420351.2918965064</v>
      </c>
      <c r="K62" s="13">
        <f t="shared" si="16"/>
        <v>866190.8032719658</v>
      </c>
      <c r="L62" s="13">
        <f t="shared" si="17"/>
        <v>384346.4451223504</v>
      </c>
      <c r="M62" s="13">
        <f t="shared" si="18"/>
        <v>-2286542.0951684634</v>
      </c>
      <c r="N62" s="13">
        <f t="shared" si="19"/>
        <v>-8.847564458847046E-09</v>
      </c>
    </row>
    <row r="63" spans="2:14" ht="12.75">
      <c r="B63" s="14">
        <v>62</v>
      </c>
      <c r="C63" s="13">
        <f t="shared" si="3"/>
        <v>13580.256601301195</v>
      </c>
      <c r="D63" s="9">
        <f t="shared" si="1"/>
        <v>-77742.43123572813</v>
      </c>
      <c r="E63" s="9">
        <f t="shared" si="0"/>
        <v>91322.68783702933</v>
      </c>
      <c r="F63" s="17">
        <f t="shared" si="12"/>
        <v>6.724665852652536</v>
      </c>
      <c r="G63" s="17">
        <f t="shared" si="13"/>
        <v>-5.724665852652536</v>
      </c>
      <c r="H63" s="13">
        <f t="shared" si="2"/>
        <v>-2377864.7830055016</v>
      </c>
      <c r="I63" s="13">
        <f t="shared" si="14"/>
        <v>2775279.007262003</v>
      </c>
      <c r="J63" s="13">
        <f t="shared" si="15"/>
        <v>-1462338.5743357379</v>
      </c>
      <c r="K63" s="13">
        <f t="shared" si="16"/>
        <v>915526.2086697638</v>
      </c>
      <c r="L63" s="13">
        <f t="shared" si="17"/>
        <v>397414.2242565104</v>
      </c>
      <c r="M63" s="13">
        <f t="shared" si="18"/>
        <v>-2377864.7830054928</v>
      </c>
      <c r="N63" s="13">
        <f t="shared" si="19"/>
        <v>-8.847564458847046E-09</v>
      </c>
    </row>
    <row r="64" spans="2:14" ht="12.75">
      <c r="B64" s="14">
        <v>63</v>
      </c>
      <c r="C64" s="13">
        <f t="shared" si="3"/>
        <v>13580.256601301195</v>
      </c>
      <c r="D64" s="9">
        <f t="shared" si="1"/>
        <v>-80847.40262218713</v>
      </c>
      <c r="E64" s="9">
        <f t="shared" si="0"/>
        <v>94427.65922348833</v>
      </c>
      <c r="F64" s="17">
        <f t="shared" si="12"/>
        <v>6.953304491642722</v>
      </c>
      <c r="G64" s="17">
        <f t="shared" si="13"/>
        <v>-5.953304491642722</v>
      </c>
      <c r="H64" s="13">
        <f t="shared" si="2"/>
        <v>-2472292.44222899</v>
      </c>
      <c r="I64" s="13">
        <f t="shared" si="14"/>
        <v>2883218.7501102122</v>
      </c>
      <c r="J64" s="13">
        <f t="shared" si="15"/>
        <v>-1505165.6024237531</v>
      </c>
      <c r="K64" s="13">
        <f t="shared" si="16"/>
        <v>967126.839805237</v>
      </c>
      <c r="L64" s="13">
        <f t="shared" si="17"/>
        <v>410926.30788123177</v>
      </c>
      <c r="M64" s="13">
        <f t="shared" si="18"/>
        <v>-2472292.4422289804</v>
      </c>
      <c r="N64" s="13">
        <f t="shared" si="19"/>
        <v>-9.778887033462524E-09</v>
      </c>
    </row>
    <row r="65" spans="2:14" ht="12.75">
      <c r="B65" s="14">
        <v>64</v>
      </c>
      <c r="C65" s="13">
        <f t="shared" si="3"/>
        <v>13580.256601301195</v>
      </c>
      <c r="D65" s="9">
        <f t="shared" si="1"/>
        <v>-84057.94303578573</v>
      </c>
      <c r="E65" s="9">
        <f t="shared" si="0"/>
        <v>97638.19963708693</v>
      </c>
      <c r="F65" s="17">
        <f t="shared" si="12"/>
        <v>7.189716844358575</v>
      </c>
      <c r="G65" s="17">
        <f t="shared" si="13"/>
        <v>-6.189716844358575</v>
      </c>
      <c r="H65" s="13">
        <f t="shared" si="2"/>
        <v>-2569930.641866077</v>
      </c>
      <c r="I65" s="13">
        <f t="shared" si="14"/>
        <v>2994828.4442152604</v>
      </c>
      <c r="J65" s="13">
        <f t="shared" si="15"/>
        <v>-1548849.1710735303</v>
      </c>
      <c r="K65" s="13">
        <f t="shared" si="16"/>
        <v>1021081.4707925469</v>
      </c>
      <c r="L65" s="13">
        <f t="shared" si="17"/>
        <v>424897.80234919366</v>
      </c>
      <c r="M65" s="13">
        <f t="shared" si="18"/>
        <v>-2569930.641866067</v>
      </c>
      <c r="N65" s="13">
        <f t="shared" si="19"/>
        <v>-1.0244548320770264E-08</v>
      </c>
    </row>
    <row r="66" spans="2:14" ht="12.75">
      <c r="B66" s="14">
        <v>65</v>
      </c>
      <c r="C66" s="13">
        <f t="shared" si="3"/>
        <v>13580.256601301195</v>
      </c>
      <c r="D66" s="9">
        <f t="shared" si="1"/>
        <v>-87377.6418234467</v>
      </c>
      <c r="E66" s="9">
        <f t="shared" si="0"/>
        <v>100957.8984247479</v>
      </c>
      <c r="F66" s="17">
        <f t="shared" si="12"/>
        <v>7.434167217066767</v>
      </c>
      <c r="G66" s="17">
        <f t="shared" si="13"/>
        <v>-6.434167217066767</v>
      </c>
      <c r="H66" s="13">
        <f t="shared" si="2"/>
        <v>-2670888.540290825</v>
      </c>
      <c r="I66" s="13">
        <f t="shared" si="14"/>
        <v>3110232.8679198814</v>
      </c>
      <c r="J66" s="13">
        <f t="shared" si="15"/>
        <v>-1593406.4110963016</v>
      </c>
      <c r="K66" s="13">
        <f t="shared" si="16"/>
        <v>1077482.1291945234</v>
      </c>
      <c r="L66" s="13">
        <f t="shared" si="17"/>
        <v>439344.3276290663</v>
      </c>
      <c r="M66" s="13">
        <f t="shared" si="18"/>
        <v>-2670888.540290815</v>
      </c>
      <c r="N66" s="13">
        <f t="shared" si="19"/>
        <v>-1.0244548320770264E-08</v>
      </c>
    </row>
    <row r="67" spans="2:14" ht="12.75">
      <c r="B67" s="14">
        <v>66</v>
      </c>
      <c r="C67" s="13">
        <f t="shared" si="3"/>
        <v>13580.256601301195</v>
      </c>
      <c r="D67" s="9">
        <f t="shared" si="1"/>
        <v>-90810.21036988814</v>
      </c>
      <c r="E67" s="9">
        <f aca="true" t="shared" si="20" ref="E67:E130">(C67-D67)</f>
        <v>104390.46697118934</v>
      </c>
      <c r="F67" s="17">
        <f t="shared" si="12"/>
        <v>7.686928902447038</v>
      </c>
      <c r="G67" s="17">
        <f t="shared" si="13"/>
        <v>-6.686928902447038</v>
      </c>
      <c r="H67" s="13">
        <f t="shared" si="2"/>
        <v>-2775279.0072620143</v>
      </c>
      <c r="I67" s="13">
        <f t="shared" si="14"/>
        <v>3229561.042030458</v>
      </c>
      <c r="J67" s="13">
        <f t="shared" si="15"/>
        <v>-1638854.795919529</v>
      </c>
      <c r="K67" s="13">
        <f t="shared" si="16"/>
        <v>1136424.2113424854</v>
      </c>
      <c r="L67" s="13">
        <f t="shared" si="17"/>
        <v>454282.0347684545</v>
      </c>
      <c r="M67" s="13">
        <f t="shared" si="18"/>
        <v>-2775279.0072620036</v>
      </c>
      <c r="N67" s="13">
        <f t="shared" si="19"/>
        <v>-1.0710209608078003E-08</v>
      </c>
    </row>
    <row r="68" spans="2:14" ht="12.75">
      <c r="B68" s="14">
        <v>67</v>
      </c>
      <c r="C68" s="13">
        <f t="shared" si="3"/>
        <v>13580.256601301195</v>
      </c>
      <c r="D68" s="9">
        <f aca="true" t="shared" si="21" ref="D68:D131">H67*$A$3</f>
        <v>-94359.48624690856</v>
      </c>
      <c r="E68" s="9">
        <f t="shared" si="20"/>
        <v>107939.74284820976</v>
      </c>
      <c r="F68" s="17">
        <f t="shared" si="12"/>
        <v>7.9482844851302366</v>
      </c>
      <c r="G68" s="17">
        <f t="shared" si="13"/>
        <v>-6.9482844851302366</v>
      </c>
      <c r="H68" s="13">
        <f aca="true" t="shared" si="22" ref="H68:H131">(H67-E68)</f>
        <v>-2883218.750110224</v>
      </c>
      <c r="I68" s="13">
        <f t="shared" si="14"/>
        <v>3352946.374060795</v>
      </c>
      <c r="J68" s="13">
        <f t="shared" si="15"/>
        <v>-1685212.1484392202</v>
      </c>
      <c r="K68" s="13">
        <f t="shared" si="16"/>
        <v>1198006.6016710037</v>
      </c>
      <c r="L68" s="13">
        <f t="shared" si="17"/>
        <v>469727.623950582</v>
      </c>
      <c r="M68" s="13">
        <f t="shared" si="18"/>
        <v>-2883218.750110213</v>
      </c>
      <c r="N68" s="13">
        <f t="shared" si="19"/>
        <v>-1.0710209608078003E-08</v>
      </c>
    </row>
    <row r="69" spans="2:14" ht="12.75">
      <c r="B69" s="14">
        <v>68</v>
      </c>
      <c r="C69" s="13">
        <f t="shared" si="3"/>
        <v>13580.256601301195</v>
      </c>
      <c r="D69" s="9">
        <f t="shared" si="21"/>
        <v>-98029.4375037477</v>
      </c>
      <c r="E69" s="9">
        <f t="shared" si="20"/>
        <v>111609.6941050489</v>
      </c>
      <c r="F69" s="17">
        <f t="shared" si="12"/>
        <v>8.218526157624664</v>
      </c>
      <c r="G69" s="17">
        <f t="shared" si="13"/>
        <v>-7.218526157624664</v>
      </c>
      <c r="H69" s="13">
        <f t="shared" si="22"/>
        <v>-2994828.4442152726</v>
      </c>
      <c r="I69" s="13">
        <f t="shared" si="14"/>
        <v>3480526.8073801626</v>
      </c>
      <c r="J69" s="13">
        <f t="shared" si="15"/>
        <v>-1732496.6480093063</v>
      </c>
      <c r="K69" s="13">
        <f t="shared" si="16"/>
        <v>1262331.7962059663</v>
      </c>
      <c r="L69" s="13">
        <f t="shared" si="17"/>
        <v>485698.36316490173</v>
      </c>
      <c r="M69" s="13">
        <f t="shared" si="18"/>
        <v>-2994828.444215261</v>
      </c>
      <c r="N69" s="13">
        <f t="shared" si="19"/>
        <v>-1.1641532182693481E-08</v>
      </c>
    </row>
    <row r="70" spans="2:14" ht="12.75">
      <c r="B70" s="14">
        <v>69</v>
      </c>
      <c r="C70" s="13">
        <f t="shared" si="3"/>
        <v>13580.256601301195</v>
      </c>
      <c r="D70" s="9">
        <f t="shared" si="21"/>
        <v>-101824.16710331936</v>
      </c>
      <c r="E70" s="9">
        <f t="shared" si="20"/>
        <v>115404.42370462055</v>
      </c>
      <c r="F70" s="17">
        <f t="shared" si="12"/>
        <v>8.497956046983903</v>
      </c>
      <c r="G70" s="17">
        <f t="shared" si="13"/>
        <v>-7.497956046983902</v>
      </c>
      <c r="H70" s="13">
        <f t="shared" si="22"/>
        <v>-3110232.867919893</v>
      </c>
      <c r="I70" s="13">
        <f t="shared" si="14"/>
        <v>3612444.9754323894</v>
      </c>
      <c r="J70" s="13">
        <f t="shared" si="15"/>
        <v>-1780726.837570794</v>
      </c>
      <c r="K70" s="13">
        <f t="shared" si="16"/>
        <v>1329506.030349099</v>
      </c>
      <c r="L70" s="13">
        <f t="shared" si="17"/>
        <v>502212.10751250834</v>
      </c>
      <c r="M70" s="13">
        <f t="shared" si="18"/>
        <v>-3110232.867919881</v>
      </c>
      <c r="N70" s="13">
        <f t="shared" si="19"/>
        <v>-1.210719347000122E-08</v>
      </c>
    </row>
    <row r="71" spans="2:14" ht="12.75">
      <c r="B71" s="14">
        <v>70</v>
      </c>
      <c r="C71" s="13">
        <f aca="true" t="shared" si="23" ref="C71:C134">$A$23</f>
        <v>13580.256601301195</v>
      </c>
      <c r="D71" s="9">
        <f t="shared" si="21"/>
        <v>-105747.91750927645</v>
      </c>
      <c r="E71" s="9">
        <f t="shared" si="20"/>
        <v>119328.17411057765</v>
      </c>
      <c r="F71" s="17">
        <f t="shared" si="12"/>
        <v>8.786886552581356</v>
      </c>
      <c r="G71" s="17">
        <f t="shared" si="13"/>
        <v>-7.786886552581355</v>
      </c>
      <c r="H71" s="13">
        <f t="shared" si="22"/>
        <v>-3229561.0420304704</v>
      </c>
      <c r="I71" s="13">
        <f t="shared" si="14"/>
        <v>3748848.3611983918</v>
      </c>
      <c r="J71" s="13">
        <f t="shared" si="15"/>
        <v>-1829921.6309235105</v>
      </c>
      <c r="K71" s="13">
        <f t="shared" si="16"/>
        <v>1399639.41110696</v>
      </c>
      <c r="L71" s="13">
        <f t="shared" si="17"/>
        <v>519287.3191679336</v>
      </c>
      <c r="M71" s="13">
        <f t="shared" si="18"/>
        <v>-3229561.0420304583</v>
      </c>
      <c r="N71" s="13">
        <f t="shared" si="19"/>
        <v>-1.210719347000122E-08</v>
      </c>
    </row>
    <row r="72" spans="2:14" ht="12.75">
      <c r="B72" s="14">
        <v>71</v>
      </c>
      <c r="C72" s="13">
        <f t="shared" si="23"/>
        <v>13580.256601301195</v>
      </c>
      <c r="D72" s="9">
        <f t="shared" si="21"/>
        <v>-109805.0754290361</v>
      </c>
      <c r="E72" s="9">
        <f t="shared" si="20"/>
        <v>123385.33203033729</v>
      </c>
      <c r="F72" s="17">
        <f t="shared" si="12"/>
        <v>9.085640695369122</v>
      </c>
      <c r="G72" s="17">
        <f t="shared" si="13"/>
        <v>-8.085640695369122</v>
      </c>
      <c r="H72" s="13">
        <f t="shared" si="22"/>
        <v>-3352946.3740608077</v>
      </c>
      <c r="I72" s="13">
        <f t="shared" si="14"/>
        <v>3889889.462080437</v>
      </c>
      <c r="J72" s="13">
        <f t="shared" si="15"/>
        <v>-1880100.3201432824</v>
      </c>
      <c r="K72" s="13">
        <f t="shared" si="16"/>
        <v>1472846.0539175253</v>
      </c>
      <c r="L72" s="13">
        <f t="shared" si="17"/>
        <v>536943.0880196433</v>
      </c>
      <c r="M72" s="13">
        <f t="shared" si="18"/>
        <v>-3352946.374060794</v>
      </c>
      <c r="N72" s="13">
        <f t="shared" si="19"/>
        <v>-1.3969838619232178E-08</v>
      </c>
    </row>
    <row r="73" spans="2:14" ht="12.75">
      <c r="B73" s="14">
        <v>72</v>
      </c>
      <c r="C73" s="13">
        <f t="shared" si="23"/>
        <v>13580.256601301195</v>
      </c>
      <c r="D73" s="9">
        <f t="shared" si="21"/>
        <v>-114000.17671806757</v>
      </c>
      <c r="E73" s="9">
        <f t="shared" si="20"/>
        <v>127580.43331936876</v>
      </c>
      <c r="F73" s="17">
        <f t="shared" si="12"/>
        <v>9.394552479011672</v>
      </c>
      <c r="G73" s="17">
        <f t="shared" si="13"/>
        <v>-8.394552479011672</v>
      </c>
      <c r="H73" s="13">
        <f t="shared" si="22"/>
        <v>-3480526.8073801766</v>
      </c>
      <c r="I73" s="13">
        <f t="shared" si="14"/>
        <v>4035725.9603924737</v>
      </c>
      <c r="J73" s="13">
        <f t="shared" si="15"/>
        <v>-1931282.583147449</v>
      </c>
      <c r="K73" s="13">
        <f t="shared" si="16"/>
        <v>1549244.2242327277</v>
      </c>
      <c r="L73" s="13">
        <f t="shared" si="17"/>
        <v>555199.1530123112</v>
      </c>
      <c r="M73" s="13">
        <f t="shared" si="18"/>
        <v>-3480526.8073801626</v>
      </c>
      <c r="N73" s="13">
        <f t="shared" si="19"/>
        <v>-1.3969838619232178E-08</v>
      </c>
    </row>
    <row r="74" spans="2:14" ht="12.75">
      <c r="B74" s="14">
        <v>73</v>
      </c>
      <c r="C74" s="13">
        <f t="shared" si="23"/>
        <v>13580.256601301195</v>
      </c>
      <c r="D74" s="9">
        <f t="shared" si="21"/>
        <v>-118337.91145092611</v>
      </c>
      <c r="E74" s="9">
        <f t="shared" si="20"/>
        <v>131918.1680522273</v>
      </c>
      <c r="F74" s="17">
        <f t="shared" si="12"/>
        <v>9.713967263298068</v>
      </c>
      <c r="G74" s="17">
        <f t="shared" si="13"/>
        <v>-8.71396726329807</v>
      </c>
      <c r="H74" s="13">
        <f t="shared" si="22"/>
        <v>-3612444.975432404</v>
      </c>
      <c r="I74" s="13">
        <f t="shared" si="14"/>
        <v>4186520.899647119</v>
      </c>
      <c r="J74" s="13">
        <f t="shared" si="15"/>
        <v>-1983488.491411699</v>
      </c>
      <c r="K74" s="13">
        <f t="shared" si="16"/>
        <v>1628956.4840207049</v>
      </c>
      <c r="L74" s="13">
        <f t="shared" si="17"/>
        <v>574075.9242147298</v>
      </c>
      <c r="M74" s="13">
        <f t="shared" si="18"/>
        <v>-3612444.9754323894</v>
      </c>
      <c r="N74" s="13">
        <f t="shared" si="19"/>
        <v>-1.4435499906539917E-08</v>
      </c>
    </row>
    <row r="75" spans="2:14" ht="12.75">
      <c r="B75" s="14">
        <v>74</v>
      </c>
      <c r="C75" s="13">
        <f t="shared" si="23"/>
        <v>13580.256601301195</v>
      </c>
      <c r="D75" s="9">
        <f t="shared" si="21"/>
        <v>-122823.12916470184</v>
      </c>
      <c r="E75" s="9">
        <f t="shared" si="20"/>
        <v>136403.38576600302</v>
      </c>
      <c r="F75" s="17">
        <f t="shared" si="12"/>
        <v>10.044242150250202</v>
      </c>
      <c r="G75" s="17">
        <f t="shared" si="13"/>
        <v>-9.044242150250204</v>
      </c>
      <c r="H75" s="13">
        <f t="shared" si="22"/>
        <v>-3748848.3611984067</v>
      </c>
      <c r="I75" s="13">
        <f t="shared" si="14"/>
        <v>4342442.866836421</v>
      </c>
      <c r="J75" s="13">
        <f t="shared" si="15"/>
        <v>-2036738.517841234</v>
      </c>
      <c r="K75" s="13">
        <f t="shared" si="16"/>
        <v>1712109.8433571726</v>
      </c>
      <c r="L75" s="13">
        <f t="shared" si="17"/>
        <v>593594.5056380305</v>
      </c>
      <c r="M75" s="13">
        <f t="shared" si="18"/>
        <v>-3748848.361198391</v>
      </c>
      <c r="N75" s="13">
        <f t="shared" si="19"/>
        <v>-1.5832483768463135E-08</v>
      </c>
    </row>
    <row r="76" spans="2:14" ht="12.75">
      <c r="B76" s="14">
        <v>75</v>
      </c>
      <c r="C76" s="13">
        <f t="shared" si="23"/>
        <v>13580.256601301195</v>
      </c>
      <c r="D76" s="9">
        <f t="shared" si="21"/>
        <v>-127460.84428074594</v>
      </c>
      <c r="E76" s="9">
        <f t="shared" si="20"/>
        <v>141041.10088204712</v>
      </c>
      <c r="F76" s="17">
        <f t="shared" si="12"/>
        <v>10.38574638335871</v>
      </c>
      <c r="G76" s="17">
        <f t="shared" si="13"/>
        <v>-9.38574638335871</v>
      </c>
      <c r="H76" s="13">
        <f t="shared" si="22"/>
        <v>-3889889.462080454</v>
      </c>
      <c r="I76" s="13">
        <f t="shared" si="14"/>
        <v>4503666.180910162</v>
      </c>
      <c r="J76" s="13">
        <f t="shared" si="15"/>
        <v>-2091053.54479936</v>
      </c>
      <c r="K76" s="13">
        <f t="shared" si="16"/>
        <v>1798835.917281094</v>
      </c>
      <c r="L76" s="13">
        <f t="shared" si="17"/>
        <v>613776.7188297237</v>
      </c>
      <c r="M76" s="13">
        <f t="shared" si="18"/>
        <v>-3889889.462080438</v>
      </c>
      <c r="N76" s="13">
        <f t="shared" si="19"/>
        <v>-1.5832483768463135E-08</v>
      </c>
    </row>
    <row r="77" spans="2:14" ht="12.75">
      <c r="B77" s="14">
        <v>76</v>
      </c>
      <c r="C77" s="13">
        <f t="shared" si="23"/>
        <v>13580.256601301195</v>
      </c>
      <c r="D77" s="9">
        <f t="shared" si="21"/>
        <v>-132256.24171073554</v>
      </c>
      <c r="E77" s="9">
        <f t="shared" si="20"/>
        <v>145836.49831203674</v>
      </c>
      <c r="F77" s="17">
        <f t="shared" si="12"/>
        <v>10.738861760392906</v>
      </c>
      <c r="G77" s="17">
        <f t="shared" si="13"/>
        <v>-9.738861760392906</v>
      </c>
      <c r="H77" s="13">
        <f t="shared" si="22"/>
        <v>-4035725.960392491</v>
      </c>
      <c r="I77" s="13">
        <f t="shared" si="14"/>
        <v>4670371.087662407</v>
      </c>
      <c r="J77" s="13">
        <f t="shared" si="15"/>
        <v>-2146454.8722966486</v>
      </c>
      <c r="K77" s="13">
        <f t="shared" si="16"/>
        <v>1889271.0880958424</v>
      </c>
      <c r="L77" s="13">
        <f t="shared" si="17"/>
        <v>634645.1272699342</v>
      </c>
      <c r="M77" s="13">
        <f t="shared" si="18"/>
        <v>-4035725.9603924733</v>
      </c>
      <c r="N77" s="13">
        <f t="shared" si="19"/>
        <v>-1.7695128917694092E-08</v>
      </c>
    </row>
    <row r="78" spans="2:14" ht="12.75">
      <c r="B78" s="14">
        <v>77</v>
      </c>
      <c r="C78" s="13">
        <f t="shared" si="23"/>
        <v>13580.256601301195</v>
      </c>
      <c r="D78" s="9">
        <f t="shared" si="21"/>
        <v>-137214.68265334482</v>
      </c>
      <c r="E78" s="9">
        <f t="shared" si="20"/>
        <v>150794.93925464601</v>
      </c>
      <c r="F78" s="17">
        <f t="shared" si="12"/>
        <v>11.103983060246268</v>
      </c>
      <c r="G78" s="17">
        <f t="shared" si="13"/>
        <v>-10.103983060246268</v>
      </c>
      <c r="H78" s="13">
        <f t="shared" si="22"/>
        <v>-4186520.899647137</v>
      </c>
      <c r="I78" s="13">
        <f t="shared" si="14"/>
        <v>4842743.961244231</v>
      </c>
      <c r="J78" s="13">
        <f t="shared" si="15"/>
        <v>-2202964.2263438823</v>
      </c>
      <c r="K78" s="13">
        <f t="shared" si="16"/>
        <v>1983556.6733032549</v>
      </c>
      <c r="L78" s="13">
        <f t="shared" si="17"/>
        <v>656223.0615971119</v>
      </c>
      <c r="M78" s="13">
        <f t="shared" si="18"/>
        <v>-4186520.8996471195</v>
      </c>
      <c r="N78" s="13">
        <f t="shared" si="19"/>
        <v>-1.7695128917694092E-08</v>
      </c>
    </row>
    <row r="79" spans="2:14" ht="12.75">
      <c r="B79" s="14">
        <v>78</v>
      </c>
      <c r="C79" s="13">
        <f t="shared" si="23"/>
        <v>13580.256601301195</v>
      </c>
      <c r="D79" s="9">
        <f t="shared" si="21"/>
        <v>-142341.71058800278</v>
      </c>
      <c r="E79" s="9">
        <f t="shared" si="20"/>
        <v>155921.96718930398</v>
      </c>
      <c r="F79" s="17">
        <f t="shared" si="12"/>
        <v>11.481518484294641</v>
      </c>
      <c r="G79" s="17">
        <f t="shared" si="13"/>
        <v>-10.481518484294641</v>
      </c>
      <c r="H79" s="13">
        <f t="shared" si="22"/>
        <v>-4342442.866836441</v>
      </c>
      <c r="I79" s="13">
        <f t="shared" si="14"/>
        <v>5020977.512527836</v>
      </c>
      <c r="J79" s="13">
        <f t="shared" si="15"/>
        <v>-2260603.767472062</v>
      </c>
      <c r="K79" s="13">
        <f t="shared" si="16"/>
        <v>2081839.099364379</v>
      </c>
      <c r="L79" s="13">
        <f t="shared" si="17"/>
        <v>678534.6456914137</v>
      </c>
      <c r="M79" s="13">
        <f t="shared" si="18"/>
        <v>-4342442.866836422</v>
      </c>
      <c r="N79" s="13">
        <f t="shared" si="19"/>
        <v>-1.862645149230957E-08</v>
      </c>
    </row>
    <row r="80" spans="2:14" ht="12.75">
      <c r="B80" s="14">
        <v>79</v>
      </c>
      <c r="C80" s="13">
        <f t="shared" si="23"/>
        <v>13580.256601301195</v>
      </c>
      <c r="D80" s="9">
        <f t="shared" si="21"/>
        <v>-147643.0574724391</v>
      </c>
      <c r="E80" s="9">
        <f t="shared" si="20"/>
        <v>161223.3140737403</v>
      </c>
      <c r="F80" s="17">
        <f t="shared" si="12"/>
        <v>11.871890112760658</v>
      </c>
      <c r="G80" s="17">
        <f t="shared" si="13"/>
        <v>-10.871890112760656</v>
      </c>
      <c r="H80" s="13">
        <f t="shared" si="22"/>
        <v>-4503666.180910181</v>
      </c>
      <c r="I80" s="13">
        <f t="shared" si="14"/>
        <v>5205271.004555084</v>
      </c>
      <c r="J80" s="13">
        <f t="shared" si="15"/>
        <v>-2319396.099422803</v>
      </c>
      <c r="K80" s="13">
        <f t="shared" si="16"/>
        <v>2184270.081487378</v>
      </c>
      <c r="L80" s="13">
        <f t="shared" si="17"/>
        <v>701604.8236449218</v>
      </c>
      <c r="M80" s="13">
        <f t="shared" si="18"/>
        <v>-4503666.180910162</v>
      </c>
      <c r="N80" s="13">
        <f t="shared" si="19"/>
        <v>-1.955777406692505E-08</v>
      </c>
    </row>
    <row r="81" spans="2:14" ht="12.75">
      <c r="B81" s="14">
        <v>80</v>
      </c>
      <c r="C81" s="13">
        <f t="shared" si="23"/>
        <v>13580.256601301195</v>
      </c>
      <c r="D81" s="9">
        <f t="shared" si="21"/>
        <v>-153124.6501509463</v>
      </c>
      <c r="E81" s="9">
        <f t="shared" si="20"/>
        <v>166704.9067522475</v>
      </c>
      <c r="F81" s="17">
        <f t="shared" si="12"/>
        <v>12.275534376594523</v>
      </c>
      <c r="G81" s="17">
        <f t="shared" si="13"/>
        <v>-11.275534376594523</v>
      </c>
      <c r="H81" s="13">
        <f t="shared" si="22"/>
        <v>-4670371.087662429</v>
      </c>
      <c r="I81" s="13">
        <f t="shared" si="14"/>
        <v>5395830.475311258</v>
      </c>
      <c r="J81" s="13">
        <f t="shared" si="15"/>
        <v>-2379364.278012561</v>
      </c>
      <c r="K81" s="13">
        <f t="shared" si="16"/>
        <v>2291006.8096498675</v>
      </c>
      <c r="L81" s="13">
        <f t="shared" si="17"/>
        <v>725459.3876488492</v>
      </c>
      <c r="M81" s="13">
        <f t="shared" si="18"/>
        <v>-4670371.087662409</v>
      </c>
      <c r="N81" s="13">
        <f t="shared" si="19"/>
        <v>-1.955777406692505E-08</v>
      </c>
    </row>
    <row r="82" spans="2:14" ht="12.75">
      <c r="B82" s="14">
        <v>81</v>
      </c>
      <c r="C82" s="13">
        <f t="shared" si="23"/>
        <v>13580.256601301195</v>
      </c>
      <c r="D82" s="9">
        <f t="shared" si="21"/>
        <v>-158792.61698052273</v>
      </c>
      <c r="E82" s="9">
        <f t="shared" si="20"/>
        <v>172372.87358182392</v>
      </c>
      <c r="F82" s="17">
        <f t="shared" si="12"/>
        <v>12.692902545398736</v>
      </c>
      <c r="G82" s="17">
        <f t="shared" si="13"/>
        <v>-11.692902545398736</v>
      </c>
      <c r="H82" s="13">
        <f t="shared" si="22"/>
        <v>-4842743.9612442525</v>
      </c>
      <c r="I82" s="13">
        <f t="shared" si="14"/>
        <v>5592868.968073141</v>
      </c>
      <c r="J82" s="13">
        <f t="shared" si="15"/>
        <v>-2440531.820174114</v>
      </c>
      <c r="K82" s="13">
        <f t="shared" si="16"/>
        <v>2402212.1410701387</v>
      </c>
      <c r="L82" s="13">
        <f t="shared" si="17"/>
        <v>750125.00682891</v>
      </c>
      <c r="M82" s="13">
        <f t="shared" si="18"/>
        <v>-4842743.961244231</v>
      </c>
      <c r="N82" s="13">
        <f t="shared" si="19"/>
        <v>-2.1420419216156006E-08</v>
      </c>
    </row>
    <row r="83" spans="2:14" ht="12.75">
      <c r="B83" s="14">
        <v>82</v>
      </c>
      <c r="C83" s="13">
        <f t="shared" si="23"/>
        <v>13580.256601301195</v>
      </c>
      <c r="D83" s="9">
        <f t="shared" si="21"/>
        <v>-164653.29468230472</v>
      </c>
      <c r="E83" s="9">
        <f t="shared" si="20"/>
        <v>178233.55128360592</v>
      </c>
      <c r="F83" s="17">
        <f t="shared" si="12"/>
        <v>13.124461231942291</v>
      </c>
      <c r="G83" s="17">
        <f t="shared" si="13"/>
        <v>-12.124461231942291</v>
      </c>
      <c r="H83" s="13">
        <f t="shared" si="22"/>
        <v>-5020977.512527859</v>
      </c>
      <c r="I83" s="13">
        <f t="shared" si="14"/>
        <v>5796606.76958893</v>
      </c>
      <c r="J83" s="13">
        <f t="shared" si="15"/>
        <v>-2502922.7131788977</v>
      </c>
      <c r="K83" s="13">
        <f t="shared" si="16"/>
        <v>2518054.799348961</v>
      </c>
      <c r="L83" s="13">
        <f t="shared" si="17"/>
        <v>775629.2570610929</v>
      </c>
      <c r="M83" s="13">
        <f t="shared" si="18"/>
        <v>-5020977.5125278365</v>
      </c>
      <c r="N83" s="13">
        <f t="shared" si="19"/>
        <v>-2.2351741790771484E-08</v>
      </c>
    </row>
    <row r="84" spans="2:14" ht="12.75">
      <c r="B84" s="14">
        <v>83</v>
      </c>
      <c r="C84" s="13">
        <f t="shared" si="23"/>
        <v>13580.256601301195</v>
      </c>
      <c r="D84" s="9">
        <f t="shared" si="21"/>
        <v>-170713.23542594735</v>
      </c>
      <c r="E84" s="9">
        <f t="shared" si="20"/>
        <v>184293.49202724855</v>
      </c>
      <c r="F84" s="17">
        <f t="shared" si="12"/>
        <v>13.570692913828331</v>
      </c>
      <c r="G84" s="17">
        <f t="shared" si="13"/>
        <v>-12.570692913828331</v>
      </c>
      <c r="H84" s="13">
        <f t="shared" si="22"/>
        <v>-5205271.004555107</v>
      </c>
      <c r="I84" s="13">
        <f t="shared" si="14"/>
        <v>6007271.656356255</v>
      </c>
      <c r="J84" s="13">
        <f t="shared" si="15"/>
        <v>-2566561.4240437755</v>
      </c>
      <c r="K84" s="13">
        <f t="shared" si="16"/>
        <v>2638709.5805113316</v>
      </c>
      <c r="L84" s="13">
        <f t="shared" si="17"/>
        <v>802000.6518011702</v>
      </c>
      <c r="M84" s="13">
        <f t="shared" si="18"/>
        <v>-5205271.004555085</v>
      </c>
      <c r="N84" s="13">
        <f t="shared" si="19"/>
        <v>-2.2351741790771484E-08</v>
      </c>
    </row>
    <row r="85" spans="2:14" ht="12.75">
      <c r="B85" s="14">
        <v>84</v>
      </c>
      <c r="C85" s="13">
        <f t="shared" si="23"/>
        <v>13580.256601301195</v>
      </c>
      <c r="D85" s="9">
        <f t="shared" si="21"/>
        <v>-176979.2141548738</v>
      </c>
      <c r="E85" s="9">
        <f t="shared" si="20"/>
        <v>190559.470756175</v>
      </c>
      <c r="F85" s="17">
        <f t="shared" si="12"/>
        <v>14.032096472898495</v>
      </c>
      <c r="G85" s="17">
        <f t="shared" si="13"/>
        <v>-13.032096472898495</v>
      </c>
      <c r="H85" s="13">
        <f t="shared" si="22"/>
        <v>-5395830.475311282</v>
      </c>
      <c r="I85" s="13">
        <f t="shared" si="14"/>
        <v>6225099.149273667</v>
      </c>
      <c r="J85" s="13">
        <f t="shared" si="15"/>
        <v>-2631472.9091259525</v>
      </c>
      <c r="K85" s="13">
        <f t="shared" si="16"/>
        <v>2764357.5661853296</v>
      </c>
      <c r="L85" s="13">
        <f t="shared" si="17"/>
        <v>829268.6739624097</v>
      </c>
      <c r="M85" s="13">
        <f t="shared" si="18"/>
        <v>-5395830.475311257</v>
      </c>
      <c r="N85" s="13">
        <f t="shared" si="19"/>
        <v>-2.514570951461792E-08</v>
      </c>
    </row>
    <row r="86" spans="2:14" ht="12.75">
      <c r="B86" s="14">
        <v>85</v>
      </c>
      <c r="C86" s="13">
        <f t="shared" si="23"/>
        <v>13580.256601301195</v>
      </c>
      <c r="D86" s="9">
        <f t="shared" si="21"/>
        <v>-183458.23616058377</v>
      </c>
      <c r="E86" s="9">
        <f t="shared" si="20"/>
        <v>197038.49276188496</v>
      </c>
      <c r="F86" s="17">
        <f t="shared" si="12"/>
        <v>14.509187752977045</v>
      </c>
      <c r="G86" s="17">
        <f t="shared" si="13"/>
        <v>-13.509187752977045</v>
      </c>
      <c r="H86" s="13">
        <f t="shared" si="22"/>
        <v>-5592868.968073167</v>
      </c>
      <c r="I86" s="13">
        <f t="shared" si="14"/>
        <v>6450332.776950272</v>
      </c>
      <c r="J86" s="13">
        <f t="shared" si="15"/>
        <v>-2697682.623909773</v>
      </c>
      <c r="K86" s="13">
        <f t="shared" si="16"/>
        <v>2895186.344163394</v>
      </c>
      <c r="L86" s="13">
        <f t="shared" si="17"/>
        <v>857463.8088771316</v>
      </c>
      <c r="M86" s="13">
        <f t="shared" si="18"/>
        <v>-5592868.96807314</v>
      </c>
      <c r="N86" s="13">
        <f t="shared" si="19"/>
        <v>-2.7008354663848877E-08</v>
      </c>
    </row>
    <row r="87" spans="2:14" ht="12.75">
      <c r="B87" s="14">
        <v>86</v>
      </c>
      <c r="C87" s="13">
        <f t="shared" si="23"/>
        <v>13580.256601301195</v>
      </c>
      <c r="D87" s="9">
        <f t="shared" si="21"/>
        <v>-190157.54491448784</v>
      </c>
      <c r="E87" s="9">
        <f t="shared" si="20"/>
        <v>203737.80151578903</v>
      </c>
      <c r="F87" s="17">
        <f t="shared" si="12"/>
        <v>15.002500136578263</v>
      </c>
      <c r="G87" s="17">
        <f t="shared" si="13"/>
        <v>-14.002500136578263</v>
      </c>
      <c r="H87" s="13">
        <f t="shared" si="22"/>
        <v>-5796606.769588956</v>
      </c>
      <c r="I87" s="13">
        <f t="shared" si="14"/>
        <v>6683224.347967883</v>
      </c>
      <c r="J87" s="13">
        <f t="shared" si="15"/>
        <v>-2765216.5329892687</v>
      </c>
      <c r="K87" s="13">
        <f t="shared" si="16"/>
        <v>3031390.236599687</v>
      </c>
      <c r="L87" s="13">
        <f t="shared" si="17"/>
        <v>886617.578378954</v>
      </c>
      <c r="M87" s="13">
        <f t="shared" si="18"/>
        <v>-5796606.769588929</v>
      </c>
      <c r="N87" s="13">
        <f t="shared" si="19"/>
        <v>-2.7008354663848877E-08</v>
      </c>
    </row>
    <row r="88" spans="2:14" ht="12.75">
      <c r="B88" s="14">
        <v>87</v>
      </c>
      <c r="C88" s="13">
        <f t="shared" si="23"/>
        <v>13580.256601301195</v>
      </c>
      <c r="D88" s="9">
        <f t="shared" si="21"/>
        <v>-197084.63016602467</v>
      </c>
      <c r="E88" s="9">
        <f t="shared" si="20"/>
        <v>210664.88676732586</v>
      </c>
      <c r="F88" s="17">
        <f t="shared" si="12"/>
        <v>15.512585141221924</v>
      </c>
      <c r="G88" s="17">
        <f t="shared" si="13"/>
        <v>-14.512585141221924</v>
      </c>
      <c r="H88" s="13">
        <f t="shared" si="22"/>
        <v>-6007271.656356282</v>
      </c>
      <c r="I88" s="13">
        <f t="shared" si="14"/>
        <v>6924034.232400093</v>
      </c>
      <c r="J88" s="13">
        <f t="shared" si="15"/>
        <v>-2834101.1202503555</v>
      </c>
      <c r="K88" s="13">
        <f t="shared" si="16"/>
        <v>3173170.536105926</v>
      </c>
      <c r="L88" s="13">
        <f t="shared" si="17"/>
        <v>916762.5760438388</v>
      </c>
      <c r="M88" s="13">
        <f t="shared" si="18"/>
        <v>-6007271.656356255</v>
      </c>
      <c r="N88" s="13">
        <f t="shared" si="19"/>
        <v>-2.7008354663848877E-08</v>
      </c>
    </row>
    <row r="89" spans="2:14" ht="12.75">
      <c r="B89" s="14">
        <v>88</v>
      </c>
      <c r="C89" s="13">
        <f t="shared" si="23"/>
        <v>13580.256601301195</v>
      </c>
      <c r="D89" s="9">
        <f t="shared" si="21"/>
        <v>-204247.23631611376</v>
      </c>
      <c r="E89" s="9">
        <f t="shared" si="20"/>
        <v>217827.49291741496</v>
      </c>
      <c r="F89" s="17">
        <f t="shared" si="12"/>
        <v>16.04001303602347</v>
      </c>
      <c r="G89" s="17">
        <f t="shared" si="13"/>
        <v>-15.04001303602347</v>
      </c>
      <c r="H89" s="13">
        <f t="shared" si="22"/>
        <v>-6225099.149273696</v>
      </c>
      <c r="I89" s="13">
        <f t="shared" si="14"/>
        <v>7173031.652902995</v>
      </c>
      <c r="J89" s="13">
        <f t="shared" si="15"/>
        <v>-2904363.3992566643</v>
      </c>
      <c r="K89" s="13">
        <f t="shared" si="16"/>
        <v>3320735.750017032</v>
      </c>
      <c r="L89" s="13">
        <f t="shared" si="17"/>
        <v>947932.5036293289</v>
      </c>
      <c r="M89" s="13">
        <f t="shared" si="18"/>
        <v>-6225099.149273667</v>
      </c>
      <c r="N89" s="13">
        <f t="shared" si="19"/>
        <v>-2.9802322387695312E-08</v>
      </c>
    </row>
    <row r="90" spans="2:14" ht="12.75">
      <c r="B90" s="14">
        <v>89</v>
      </c>
      <c r="C90" s="13">
        <f t="shared" si="23"/>
        <v>13580.256601301195</v>
      </c>
      <c r="D90" s="9">
        <f t="shared" si="21"/>
        <v>-211653.37107530585</v>
      </c>
      <c r="E90" s="9">
        <f t="shared" si="20"/>
        <v>225233.62767660705</v>
      </c>
      <c r="F90" s="17">
        <f t="shared" si="12"/>
        <v>16.58537347924827</v>
      </c>
      <c r="G90" s="17">
        <f t="shared" si="13"/>
        <v>-15.585373479248268</v>
      </c>
      <c r="H90" s="13">
        <f t="shared" si="22"/>
        <v>-6450332.776950303</v>
      </c>
      <c r="I90" s="13">
        <f t="shared" si="14"/>
        <v>7430494.985702999</v>
      </c>
      <c r="J90" s="13">
        <f t="shared" si="15"/>
        <v>-2976030.923843099</v>
      </c>
      <c r="K90" s="13">
        <f t="shared" si="16"/>
        <v>3474301.8531072047</v>
      </c>
      <c r="L90" s="13">
        <f t="shared" si="17"/>
        <v>980162.2087527262</v>
      </c>
      <c r="M90" s="13">
        <f t="shared" si="18"/>
        <v>-6450332.776950273</v>
      </c>
      <c r="N90" s="13">
        <f t="shared" si="19"/>
        <v>-3.073364496231079E-08</v>
      </c>
    </row>
    <row r="91" spans="2:14" ht="12.75">
      <c r="B91" s="14">
        <v>90</v>
      </c>
      <c r="C91" s="13">
        <f t="shared" si="23"/>
        <v>13580.256601301195</v>
      </c>
      <c r="D91" s="9">
        <f t="shared" si="21"/>
        <v>-219311.31441631052</v>
      </c>
      <c r="E91" s="9">
        <f t="shared" si="20"/>
        <v>232891.5710176117</v>
      </c>
      <c r="F91" s="17">
        <f t="shared" si="12"/>
        <v>17.14927617754271</v>
      </c>
      <c r="G91" s="17">
        <f t="shared" si="13"/>
        <v>-16.14927617754271</v>
      </c>
      <c r="H91" s="13">
        <f t="shared" si="22"/>
        <v>-6683224.347967915</v>
      </c>
      <c r="I91" s="13">
        <f t="shared" si="14"/>
        <v>7696712.071818202</v>
      </c>
      <c r="J91" s="13">
        <f t="shared" si="15"/>
        <v>-3049131.798921262</v>
      </c>
      <c r="K91" s="13">
        <f t="shared" si="16"/>
        <v>3634092.5490466533</v>
      </c>
      <c r="L91" s="13">
        <f t="shared" si="17"/>
        <v>1013487.7238503188</v>
      </c>
      <c r="M91" s="13">
        <f t="shared" si="18"/>
        <v>-6683224.347967883</v>
      </c>
      <c r="N91" s="13">
        <f t="shared" si="19"/>
        <v>-3.259629011154175E-08</v>
      </c>
    </row>
    <row r="92" spans="2:14" ht="12.75">
      <c r="B92" s="14">
        <v>91</v>
      </c>
      <c r="C92" s="13">
        <f t="shared" si="23"/>
        <v>13580.256601301195</v>
      </c>
      <c r="D92" s="9">
        <f t="shared" si="21"/>
        <v>-227229.62783090933</v>
      </c>
      <c r="E92" s="9">
        <f t="shared" si="20"/>
        <v>240809.88443221053</v>
      </c>
      <c r="F92" s="17">
        <f t="shared" si="12"/>
        <v>17.732351567579165</v>
      </c>
      <c r="G92" s="17">
        <f t="shared" si="13"/>
        <v>-16.732351567579165</v>
      </c>
      <c r="H92" s="13">
        <f t="shared" si="22"/>
        <v>-6924034.232400126</v>
      </c>
      <c r="I92" s="13">
        <f t="shared" si="14"/>
        <v>7971980.538861324</v>
      </c>
      <c r="J92" s="13">
        <f t="shared" si="15"/>
        <v>-3123694.691500988</v>
      </c>
      <c r="K92" s="13">
        <f t="shared" si="16"/>
        <v>3800339.540899138</v>
      </c>
      <c r="L92" s="13">
        <f t="shared" si="17"/>
        <v>1047946.30646123</v>
      </c>
      <c r="M92" s="13">
        <f t="shared" si="18"/>
        <v>-6924034.232400094</v>
      </c>
      <c r="N92" s="13">
        <f t="shared" si="19"/>
        <v>-3.166496753692627E-08</v>
      </c>
    </row>
    <row r="93" spans="2:14" ht="12.75">
      <c r="B93" s="14">
        <v>92</v>
      </c>
      <c r="C93" s="13">
        <f t="shared" si="23"/>
        <v>13580.256601301195</v>
      </c>
      <c r="D93" s="9">
        <f t="shared" si="21"/>
        <v>-235417.16390160448</v>
      </c>
      <c r="E93" s="9">
        <f t="shared" si="20"/>
        <v>248997.42050290568</v>
      </c>
      <c r="F93" s="17">
        <f t="shared" si="12"/>
        <v>18.335251520876856</v>
      </c>
      <c r="G93" s="17">
        <f t="shared" si="13"/>
        <v>-17.335251520876856</v>
      </c>
      <c r="H93" s="13">
        <f t="shared" si="22"/>
        <v>-7173031.652903032</v>
      </c>
      <c r="I93" s="13">
        <f t="shared" si="14"/>
        <v>8256608.133783908</v>
      </c>
      <c r="J93" s="13">
        <f t="shared" si="15"/>
        <v>-3199748.841932309</v>
      </c>
      <c r="K93" s="13">
        <f t="shared" si="16"/>
        <v>3973282.8109707227</v>
      </c>
      <c r="L93" s="13">
        <f t="shared" si="17"/>
        <v>1083576.4808809115</v>
      </c>
      <c r="M93" s="13">
        <f t="shared" si="18"/>
        <v>-7173031.652902996</v>
      </c>
      <c r="N93" s="13">
        <f t="shared" si="19"/>
        <v>-3.5390257835388184E-08</v>
      </c>
    </row>
    <row r="94" spans="2:14" ht="12.75">
      <c r="B94" s="14">
        <v>93</v>
      </c>
      <c r="C94" s="13">
        <f t="shared" si="23"/>
        <v>13580.256601301195</v>
      </c>
      <c r="D94" s="9">
        <f t="shared" si="21"/>
        <v>-243883.0761987033</v>
      </c>
      <c r="E94" s="9">
        <f t="shared" si="20"/>
        <v>257463.3328000045</v>
      </c>
      <c r="F94" s="17">
        <f t="shared" si="12"/>
        <v>18.958650072586668</v>
      </c>
      <c r="G94" s="17">
        <f t="shared" si="13"/>
        <v>-17.958650072586668</v>
      </c>
      <c r="H94" s="13">
        <f t="shared" si="22"/>
        <v>-7430494.985703036</v>
      </c>
      <c r="I94" s="13">
        <f t="shared" si="14"/>
        <v>8550913.066933861</v>
      </c>
      <c r="J94" s="13">
        <f t="shared" si="15"/>
        <v>-3277324.075372256</v>
      </c>
      <c r="K94" s="13">
        <f t="shared" si="16"/>
        <v>4153170.9103307803</v>
      </c>
      <c r="L94" s="13">
        <f t="shared" si="17"/>
        <v>1120418.0812308623</v>
      </c>
      <c r="M94" s="13">
        <f t="shared" si="18"/>
        <v>-7430494.985702999</v>
      </c>
      <c r="N94" s="13">
        <f t="shared" si="19"/>
        <v>-3.725290298461914E-08</v>
      </c>
    </row>
    <row r="95" spans="2:14" ht="12.75">
      <c r="B95" s="14">
        <v>94</v>
      </c>
      <c r="C95" s="13">
        <f t="shared" si="23"/>
        <v>13580.256601301195</v>
      </c>
      <c r="D95" s="9">
        <f t="shared" si="21"/>
        <v>-252636.82951390345</v>
      </c>
      <c r="E95" s="9">
        <f t="shared" si="20"/>
        <v>266217.0861152046</v>
      </c>
      <c r="F95" s="17">
        <f t="shared" si="12"/>
        <v>19.603244175054613</v>
      </c>
      <c r="G95" s="17">
        <f t="shared" si="13"/>
        <v>-18.603244175054616</v>
      </c>
      <c r="H95" s="13">
        <f t="shared" si="22"/>
        <v>-7696712.071818241</v>
      </c>
      <c r="I95" s="13">
        <f t="shared" si="14"/>
        <v>8855224.367810914</v>
      </c>
      <c r="J95" s="13">
        <f t="shared" si="15"/>
        <v>-3356450.813481003</v>
      </c>
      <c r="K95" s="13">
        <f t="shared" si="16"/>
        <v>4340261.258337238</v>
      </c>
      <c r="L95" s="13">
        <f t="shared" si="17"/>
        <v>1158512.2959927118</v>
      </c>
      <c r="M95" s="13">
        <f t="shared" si="18"/>
        <v>-7696712.071818203</v>
      </c>
      <c r="N95" s="13">
        <f t="shared" si="19"/>
        <v>-3.818422555923462E-08</v>
      </c>
    </row>
    <row r="96" spans="2:14" ht="12.75">
      <c r="B96" s="14">
        <v>95</v>
      </c>
      <c r="C96" s="13">
        <f t="shared" si="23"/>
        <v>13580.256601301195</v>
      </c>
      <c r="D96" s="9">
        <f t="shared" si="21"/>
        <v>-261688.2104418204</v>
      </c>
      <c r="E96" s="9">
        <f t="shared" si="20"/>
        <v>275268.4670431216</v>
      </c>
      <c r="F96" s="17">
        <f t="shared" si="12"/>
        <v>20.269754477006472</v>
      </c>
      <c r="G96" s="17">
        <f t="shared" si="13"/>
        <v>-19.269754477006472</v>
      </c>
      <c r="H96" s="13">
        <f t="shared" si="22"/>
        <v>-7971980.538861362</v>
      </c>
      <c r="I96" s="13">
        <f t="shared" si="14"/>
        <v>9169882.252917787</v>
      </c>
      <c r="J96" s="13">
        <f t="shared" si="15"/>
        <v>-3437160.0863519236</v>
      </c>
      <c r="K96" s="13">
        <f t="shared" si="16"/>
        <v>4534820.452509439</v>
      </c>
      <c r="L96" s="13">
        <f t="shared" si="17"/>
        <v>1197901.714056464</v>
      </c>
      <c r="M96" s="13">
        <f t="shared" si="18"/>
        <v>-7971980.538861323</v>
      </c>
      <c r="N96" s="13">
        <f t="shared" si="19"/>
        <v>-3.91155481338501E-08</v>
      </c>
    </row>
    <row r="97" spans="2:14" ht="12.75">
      <c r="B97" s="14">
        <v>96</v>
      </c>
      <c r="C97" s="13">
        <f t="shared" si="23"/>
        <v>13580.256601301195</v>
      </c>
      <c r="D97" s="9">
        <f t="shared" si="21"/>
        <v>-271047.33832128654</v>
      </c>
      <c r="E97" s="9">
        <f t="shared" si="20"/>
        <v>284627.59492258774</v>
      </c>
      <c r="F97" s="17">
        <f t="shared" si="12"/>
        <v>20.958926129224693</v>
      </c>
      <c r="G97" s="17">
        <f t="shared" si="13"/>
        <v>-19.958926129224693</v>
      </c>
      <c r="H97" s="13">
        <f t="shared" si="22"/>
        <v>-8256608.13378395</v>
      </c>
      <c r="I97" s="13">
        <f t="shared" si="14"/>
        <v>9495238.506118292</v>
      </c>
      <c r="J97" s="13">
        <f t="shared" si="15"/>
        <v>-3519483.5446802643</v>
      </c>
      <c r="K97" s="13">
        <f t="shared" si="16"/>
        <v>4737124.589103686</v>
      </c>
      <c r="L97" s="13">
        <f t="shared" si="17"/>
        <v>1238630.372334384</v>
      </c>
      <c r="M97" s="13">
        <f t="shared" si="18"/>
        <v>-8256608.133783909</v>
      </c>
      <c r="N97" s="13">
        <f t="shared" si="19"/>
        <v>-4.0978193283081055E-08</v>
      </c>
    </row>
    <row r="98" spans="2:14" ht="12.75">
      <c r="B98" s="14">
        <v>97</v>
      </c>
      <c r="C98" s="13">
        <f t="shared" si="23"/>
        <v>13580.256601301195</v>
      </c>
      <c r="D98" s="9">
        <f t="shared" si="21"/>
        <v>-280724.6765486545</v>
      </c>
      <c r="E98" s="9">
        <f t="shared" si="20"/>
        <v>294304.9331499557</v>
      </c>
      <c r="F98" s="17">
        <f t="shared" si="12"/>
        <v>21.671529617618333</v>
      </c>
      <c r="G98" s="17">
        <f t="shared" si="13"/>
        <v>-20.671529617618333</v>
      </c>
      <c r="H98" s="13">
        <f t="shared" si="22"/>
        <v>-8550913.066933906</v>
      </c>
      <c r="I98" s="13">
        <f t="shared" si="14"/>
        <v>9831656.871927615</v>
      </c>
      <c r="J98" s="13">
        <f t="shared" si="15"/>
        <v>-3603453.4721751697</v>
      </c>
      <c r="K98" s="13">
        <f t="shared" si="16"/>
        <v>4947459.594758736</v>
      </c>
      <c r="L98" s="13">
        <f t="shared" si="17"/>
        <v>1280743.8049937529</v>
      </c>
      <c r="M98" s="13">
        <f t="shared" si="18"/>
        <v>-8550913.066933863</v>
      </c>
      <c r="N98" s="13">
        <f t="shared" si="19"/>
        <v>-4.284083843231201E-08</v>
      </c>
    </row>
    <row r="99" spans="2:14" ht="12.75">
      <c r="B99" s="14">
        <v>98</v>
      </c>
      <c r="C99" s="13">
        <f t="shared" si="23"/>
        <v>13580.256601301195</v>
      </c>
      <c r="D99" s="9">
        <f t="shared" si="21"/>
        <v>-290731.044275753</v>
      </c>
      <c r="E99" s="9">
        <f t="shared" si="20"/>
        <v>304311.3008770542</v>
      </c>
      <c r="F99" s="17">
        <f t="shared" si="12"/>
        <v>22.408361624617356</v>
      </c>
      <c r="G99" s="17">
        <f t="shared" si="13"/>
        <v>-21.408361624617356</v>
      </c>
      <c r="H99" s="13">
        <f t="shared" si="22"/>
        <v>-8855224.36781096</v>
      </c>
      <c r="I99" s="13">
        <f t="shared" si="14"/>
        <v>10179513.462174455</v>
      </c>
      <c r="J99" s="13">
        <f t="shared" si="15"/>
        <v>-3689102.798219975</v>
      </c>
      <c r="K99" s="13">
        <f t="shared" si="16"/>
        <v>5166121.569590986</v>
      </c>
      <c r="L99" s="13">
        <f t="shared" si="17"/>
        <v>1324289.0943635404</v>
      </c>
      <c r="M99" s="13">
        <f t="shared" si="18"/>
        <v>-8855224.367810914</v>
      </c>
      <c r="N99" s="13">
        <f t="shared" si="19"/>
        <v>-4.6566128730773926E-08</v>
      </c>
    </row>
    <row r="100" spans="2:14" ht="12.75">
      <c r="B100" s="14">
        <v>99</v>
      </c>
      <c r="C100" s="13">
        <f t="shared" si="23"/>
        <v>13580.256601301195</v>
      </c>
      <c r="D100" s="9">
        <f t="shared" si="21"/>
        <v>-301077.6285055729</v>
      </c>
      <c r="E100" s="9">
        <f t="shared" si="20"/>
        <v>314657.8851068741</v>
      </c>
      <c r="F100" s="17">
        <f t="shared" si="12"/>
        <v>23.17024591985435</v>
      </c>
      <c r="G100" s="17">
        <f t="shared" si="13"/>
        <v>-22.17024591985435</v>
      </c>
      <c r="H100" s="13">
        <f t="shared" si="22"/>
        <v>-9169882.252917835</v>
      </c>
      <c r="I100" s="13">
        <f t="shared" si="14"/>
        <v>10539197.176489688</v>
      </c>
      <c r="J100" s="13">
        <f t="shared" si="15"/>
        <v>-3776465.1107856743</v>
      </c>
      <c r="K100" s="13">
        <f t="shared" si="16"/>
        <v>5393417.142132161</v>
      </c>
      <c r="L100" s="13">
        <f t="shared" si="17"/>
        <v>1369314.923571901</v>
      </c>
      <c r="M100" s="13">
        <f t="shared" si="18"/>
        <v>-9169882.252917787</v>
      </c>
      <c r="N100" s="13">
        <f t="shared" si="19"/>
        <v>-4.842877388000488E-08</v>
      </c>
    </row>
    <row r="101" spans="2:14" ht="12.75">
      <c r="B101" s="14">
        <v>100</v>
      </c>
      <c r="C101" s="13">
        <f t="shared" si="23"/>
        <v>13580.256601301195</v>
      </c>
      <c r="D101" s="9">
        <f t="shared" si="21"/>
        <v>-311775.9965992067</v>
      </c>
      <c r="E101" s="9">
        <f t="shared" si="20"/>
        <v>325356.2532005079</v>
      </c>
      <c r="F101" s="17">
        <f aca="true" t="shared" si="24" ref="F101:F164">(E101/C101)</f>
        <v>23.958034281129404</v>
      </c>
      <c r="G101" s="17">
        <f aca="true" t="shared" si="25" ref="G101:G164">D101/C101</f>
        <v>-22.958034281129404</v>
      </c>
      <c r="H101" s="13">
        <f t="shared" si="22"/>
        <v>-9495238.506118344</v>
      </c>
      <c r="I101" s="13">
        <f aca="true" t="shared" si="26" ref="I101:I164">$A$23*((1+$A$3)^(B101)-1)/$A$3</f>
        <v>10911110.137091639</v>
      </c>
      <c r="J101" s="13">
        <f aca="true" t="shared" si="27" ref="J101:J164">$A$23*(((1+$A$15)^($A$9-B101)-1)/($A$15*(1+$A$15)^($A$9-B101)))</f>
        <v>-3865574.6696026893</v>
      </c>
      <c r="K101" s="13">
        <f aca="true" t="shared" si="28" ref="K101:K164">(J101-H101)</f>
        <v>5629663.836515655</v>
      </c>
      <c r="L101" s="13">
        <f aca="true" t="shared" si="29" ref="L101:L164">$A$5*(1+$A$3)^B101</f>
        <v>1415871.6309733454</v>
      </c>
      <c r="M101" s="13">
        <f aca="true" t="shared" si="30" ref="M101:M164">(L101-I101)</f>
        <v>-9495238.506118294</v>
      </c>
      <c r="N101" s="13">
        <f aca="true" t="shared" si="31" ref="N101:N164">-(M101-H101)</f>
        <v>-5.029141902923584E-08</v>
      </c>
    </row>
    <row r="102" spans="2:14" ht="12.75">
      <c r="B102" s="14">
        <v>101</v>
      </c>
      <c r="C102" s="13">
        <f t="shared" si="23"/>
        <v>13580.256601301195</v>
      </c>
      <c r="D102" s="9">
        <f t="shared" si="21"/>
        <v>-322838.109208024</v>
      </c>
      <c r="E102" s="9">
        <f t="shared" si="20"/>
        <v>336418.3658093252</v>
      </c>
      <c r="F102" s="17">
        <f t="shared" si="24"/>
        <v>24.772607446687804</v>
      </c>
      <c r="G102" s="17">
        <f t="shared" si="25"/>
        <v>-23.772607446687804</v>
      </c>
      <c r="H102" s="13">
        <f t="shared" si="22"/>
        <v>-9831656.87192767</v>
      </c>
      <c r="I102" s="13">
        <f t="shared" si="26"/>
        <v>11295668.138354056</v>
      </c>
      <c r="J102" s="13">
        <f t="shared" si="27"/>
        <v>-3956466.419596045</v>
      </c>
      <c r="K102" s="13">
        <f t="shared" si="28"/>
        <v>5875190.452331625</v>
      </c>
      <c r="L102" s="13">
        <f t="shared" si="29"/>
        <v>1464011.266426439</v>
      </c>
      <c r="M102" s="13">
        <f t="shared" si="30"/>
        <v>-9831656.871927617</v>
      </c>
      <c r="N102" s="13">
        <f t="shared" si="31"/>
        <v>-5.21540641784668E-08</v>
      </c>
    </row>
    <row r="103" spans="2:14" ht="12.75">
      <c r="B103" s="14">
        <v>102</v>
      </c>
      <c r="C103" s="13">
        <f t="shared" si="23"/>
        <v>13580.256601301195</v>
      </c>
      <c r="D103" s="9">
        <f t="shared" si="21"/>
        <v>-334276.33364554105</v>
      </c>
      <c r="E103" s="9">
        <f t="shared" si="20"/>
        <v>347856.59024684224</v>
      </c>
      <c r="F103" s="17">
        <f t="shared" si="24"/>
        <v>25.61487609987519</v>
      </c>
      <c r="G103" s="17">
        <f t="shared" si="25"/>
        <v>-24.61487609987519</v>
      </c>
      <c r="H103" s="13">
        <f t="shared" si="22"/>
        <v>-10179513.462174512</v>
      </c>
      <c r="I103" s="13">
        <f t="shared" si="26"/>
        <v>11693301.111659393</v>
      </c>
      <c r="J103" s="13">
        <f t="shared" si="27"/>
        <v>-4049176.0045892657</v>
      </c>
      <c r="K103" s="13">
        <f t="shared" si="28"/>
        <v>6130337.457585247</v>
      </c>
      <c r="L103" s="13">
        <f t="shared" si="29"/>
        <v>1513787.6494849378</v>
      </c>
      <c r="M103" s="13">
        <f t="shared" si="30"/>
        <v>-10179513.462174455</v>
      </c>
      <c r="N103" s="13">
        <f t="shared" si="31"/>
        <v>-5.774199962615967E-08</v>
      </c>
    </row>
    <row r="104" spans="2:14" ht="12.75">
      <c r="B104" s="14">
        <v>103</v>
      </c>
      <c r="C104" s="13">
        <f t="shared" si="23"/>
        <v>13580.256601301195</v>
      </c>
      <c r="D104" s="9">
        <f t="shared" si="21"/>
        <v>-346103.4577139337</v>
      </c>
      <c r="E104" s="9">
        <f t="shared" si="20"/>
        <v>359683.7143152349</v>
      </c>
      <c r="F104" s="17">
        <f t="shared" si="24"/>
        <v>26.48578188727095</v>
      </c>
      <c r="G104" s="17">
        <f t="shared" si="25"/>
        <v>-25.48578188727095</v>
      </c>
      <c r="H104" s="13">
        <f t="shared" si="22"/>
        <v>-10539197.176489748</v>
      </c>
      <c r="I104" s="13">
        <f t="shared" si="26"/>
        <v>12104453.606057115</v>
      </c>
      <c r="J104" s="13">
        <f t="shared" si="27"/>
        <v>-4143739.7812823537</v>
      </c>
      <c r="K104" s="13">
        <f t="shared" si="28"/>
        <v>6395457.395207394</v>
      </c>
      <c r="L104" s="13">
        <f t="shared" si="29"/>
        <v>1565256.4295674257</v>
      </c>
      <c r="M104" s="13">
        <f t="shared" si="30"/>
        <v>-10539197.176489688</v>
      </c>
      <c r="N104" s="13">
        <f t="shared" si="31"/>
        <v>-5.960464477539063E-08</v>
      </c>
    </row>
    <row r="105" spans="2:14" ht="12.75">
      <c r="B105" s="14">
        <v>104</v>
      </c>
      <c r="C105" s="13">
        <f t="shared" si="23"/>
        <v>13580.256601301195</v>
      </c>
      <c r="D105" s="9">
        <f t="shared" si="21"/>
        <v>-358332.7040006518</v>
      </c>
      <c r="E105" s="9">
        <f t="shared" si="20"/>
        <v>371912.960601953</v>
      </c>
      <c r="F105" s="17">
        <f t="shared" si="24"/>
        <v>27.386298471438167</v>
      </c>
      <c r="G105" s="17">
        <f t="shared" si="25"/>
        <v>-26.386298471438167</v>
      </c>
      <c r="H105" s="13">
        <f t="shared" si="22"/>
        <v>-10911110.137091702</v>
      </c>
      <c r="I105" s="13">
        <f t="shared" si="26"/>
        <v>12529585.285264354</v>
      </c>
      <c r="J105" s="13">
        <f t="shared" si="27"/>
        <v>-4240194.833509301</v>
      </c>
      <c r="K105" s="13">
        <f t="shared" si="28"/>
        <v>6670915.303582401</v>
      </c>
      <c r="L105" s="13">
        <f t="shared" si="29"/>
        <v>1618475.148172718</v>
      </c>
      <c r="M105" s="13">
        <f t="shared" si="30"/>
        <v>-10911110.137091637</v>
      </c>
      <c r="N105" s="13">
        <f t="shared" si="31"/>
        <v>-6.51925802230835E-08</v>
      </c>
    </row>
    <row r="106" spans="2:14" ht="12.75">
      <c r="B106" s="14">
        <v>105</v>
      </c>
      <c r="C106" s="13">
        <f t="shared" si="23"/>
        <v>13580.256601301195</v>
      </c>
      <c r="D106" s="9">
        <f t="shared" si="21"/>
        <v>-370977.7446611182</v>
      </c>
      <c r="E106" s="9">
        <f t="shared" si="20"/>
        <v>384558.0012624194</v>
      </c>
      <c r="F106" s="17">
        <f t="shared" si="24"/>
        <v>28.317432619467066</v>
      </c>
      <c r="G106" s="17">
        <f t="shared" si="25"/>
        <v>-27.317432619467066</v>
      </c>
      <c r="H106" s="13">
        <f t="shared" si="22"/>
        <v>-11295668.13835412</v>
      </c>
      <c r="I106" s="13">
        <f t="shared" si="26"/>
        <v>12969171.441564644</v>
      </c>
      <c r="J106" s="13">
        <f t="shared" si="27"/>
        <v>-4338578.986780789</v>
      </c>
      <c r="K106" s="13">
        <f t="shared" si="28"/>
        <v>6957089.151573332</v>
      </c>
      <c r="L106" s="13">
        <f t="shared" si="29"/>
        <v>1673503.3032105903</v>
      </c>
      <c r="M106" s="13">
        <f t="shared" si="30"/>
        <v>-11295668.138354054</v>
      </c>
      <c r="N106" s="13">
        <f t="shared" si="31"/>
        <v>-6.705522537231445E-08</v>
      </c>
    </row>
    <row r="107" spans="2:14" ht="12.75">
      <c r="B107" s="14">
        <v>106</v>
      </c>
      <c r="C107" s="13">
        <f t="shared" si="23"/>
        <v>13580.256601301195</v>
      </c>
      <c r="D107" s="9">
        <f t="shared" si="21"/>
        <v>-384052.7167040405</v>
      </c>
      <c r="E107" s="9">
        <f t="shared" si="20"/>
        <v>397632.9733053417</v>
      </c>
      <c r="F107" s="17">
        <f t="shared" si="24"/>
        <v>29.280225328528946</v>
      </c>
      <c r="G107" s="17">
        <f t="shared" si="25"/>
        <v>-28.280225328528946</v>
      </c>
      <c r="H107" s="13">
        <f t="shared" si="22"/>
        <v>-11693301.111659462</v>
      </c>
      <c r="I107" s="13">
        <f t="shared" si="26"/>
        <v>13423703.527179142</v>
      </c>
      <c r="J107" s="13">
        <f t="shared" si="27"/>
        <v>-4438930.823117706</v>
      </c>
      <c r="K107" s="13">
        <f t="shared" si="28"/>
        <v>7254370.288541756</v>
      </c>
      <c r="L107" s="13">
        <f t="shared" si="29"/>
        <v>1730402.4155197502</v>
      </c>
      <c r="M107" s="13">
        <f t="shared" si="30"/>
        <v>-11693301.111659393</v>
      </c>
      <c r="N107" s="13">
        <f t="shared" si="31"/>
        <v>-6.891787052154541E-08</v>
      </c>
    </row>
    <row r="108" spans="2:14" ht="12.75">
      <c r="B108" s="14">
        <v>107</v>
      </c>
      <c r="C108" s="13">
        <f t="shared" si="23"/>
        <v>13580.256601301195</v>
      </c>
      <c r="D108" s="9">
        <f t="shared" si="21"/>
        <v>-397572.23779642204</v>
      </c>
      <c r="E108" s="9">
        <f t="shared" si="20"/>
        <v>411152.49439772323</v>
      </c>
      <c r="F108" s="17">
        <f t="shared" si="24"/>
        <v>30.275752989698926</v>
      </c>
      <c r="G108" s="17">
        <f t="shared" si="25"/>
        <v>-29.275752989698926</v>
      </c>
      <c r="H108" s="13">
        <f t="shared" si="22"/>
        <v>-12104453.606057186</v>
      </c>
      <c r="I108" s="13">
        <f t="shared" si="26"/>
        <v>13893689.703704538</v>
      </c>
      <c r="J108" s="13">
        <f t="shared" si="27"/>
        <v>-4541289.696181361</v>
      </c>
      <c r="K108" s="13">
        <f t="shared" si="28"/>
        <v>7563163.909875825</v>
      </c>
      <c r="L108" s="13">
        <f t="shared" si="29"/>
        <v>1789236.0976474222</v>
      </c>
      <c r="M108" s="13">
        <f t="shared" si="30"/>
        <v>-12104453.606057115</v>
      </c>
      <c r="N108" s="13">
        <f t="shared" si="31"/>
        <v>-7.078051567077637E-08</v>
      </c>
    </row>
    <row r="109" spans="2:14" ht="12.75">
      <c r="B109" s="14">
        <v>108</v>
      </c>
      <c r="C109" s="13">
        <f t="shared" si="23"/>
        <v>13580.256601301195</v>
      </c>
      <c r="D109" s="9">
        <f t="shared" si="21"/>
        <v>-411551.4226059447</v>
      </c>
      <c r="E109" s="9">
        <f t="shared" si="20"/>
        <v>425131.6792072459</v>
      </c>
      <c r="F109" s="17">
        <f t="shared" si="24"/>
        <v>31.305128591348694</v>
      </c>
      <c r="G109" s="17">
        <f t="shared" si="25"/>
        <v>-30.305128591348694</v>
      </c>
      <c r="H109" s="13">
        <f t="shared" si="22"/>
        <v>-12529585.285264432</v>
      </c>
      <c r="I109" s="13">
        <f t="shared" si="26"/>
        <v>14379655.41023179</v>
      </c>
      <c r="J109" s="13">
        <f t="shared" si="27"/>
        <v>-4645695.746706289</v>
      </c>
      <c r="K109" s="13">
        <f t="shared" si="28"/>
        <v>7883889.538558143</v>
      </c>
      <c r="L109" s="13">
        <f t="shared" si="29"/>
        <v>1850070.1249674342</v>
      </c>
      <c r="M109" s="13">
        <f t="shared" si="30"/>
        <v>-12529585.285264356</v>
      </c>
      <c r="N109" s="13">
        <f t="shared" si="31"/>
        <v>-7.636845111846924E-08</v>
      </c>
    </row>
    <row r="110" spans="2:14" ht="12.75">
      <c r="B110" s="14">
        <v>109</v>
      </c>
      <c r="C110" s="13">
        <f t="shared" si="23"/>
        <v>13580.256601301195</v>
      </c>
      <c r="D110" s="9">
        <f t="shared" si="21"/>
        <v>-426005.8996989911</v>
      </c>
      <c r="E110" s="9">
        <f t="shared" si="20"/>
        <v>439586.1563002923</v>
      </c>
      <c r="F110" s="17">
        <f t="shared" si="24"/>
        <v>32.36950296345455</v>
      </c>
      <c r="G110" s="17">
        <f t="shared" si="25"/>
        <v>-31.369502963454554</v>
      </c>
      <c r="H110" s="13">
        <f t="shared" si="22"/>
        <v>-12969171.441564724</v>
      </c>
      <c r="I110" s="13">
        <f t="shared" si="26"/>
        <v>14882143.950780973</v>
      </c>
      <c r="J110" s="13">
        <f t="shared" si="27"/>
        <v>-4752189.918241716</v>
      </c>
      <c r="K110" s="13">
        <f t="shared" si="28"/>
        <v>8216981.523323008</v>
      </c>
      <c r="L110" s="13">
        <f t="shared" si="29"/>
        <v>1912972.509216327</v>
      </c>
      <c r="M110" s="13">
        <f t="shared" si="30"/>
        <v>-12969171.441564646</v>
      </c>
      <c r="N110" s="13">
        <f t="shared" si="31"/>
        <v>-7.82310962677002E-08</v>
      </c>
    </row>
    <row r="111" spans="2:14" ht="12.75">
      <c r="B111" s="14">
        <v>110</v>
      </c>
      <c r="C111" s="13">
        <f t="shared" si="23"/>
        <v>13580.256601301195</v>
      </c>
      <c r="D111" s="9">
        <f t="shared" si="21"/>
        <v>-440951.829013201</v>
      </c>
      <c r="E111" s="9">
        <f t="shared" si="20"/>
        <v>454532.0856145022</v>
      </c>
      <c r="F111" s="17">
        <f t="shared" si="24"/>
        <v>33.470066064212006</v>
      </c>
      <c r="G111" s="17">
        <f t="shared" si="25"/>
        <v>-32.470066064212006</v>
      </c>
      <c r="H111" s="13">
        <f t="shared" si="22"/>
        <v>-13423703.527179226</v>
      </c>
      <c r="I111" s="13">
        <f t="shared" si="26"/>
        <v>15401717.101708828</v>
      </c>
      <c r="J111" s="13">
        <f t="shared" si="27"/>
        <v>-4860813.973207852</v>
      </c>
      <c r="K111" s="13">
        <f t="shared" si="28"/>
        <v>8562889.553971374</v>
      </c>
      <c r="L111" s="13">
        <f t="shared" si="29"/>
        <v>1978013.574529682</v>
      </c>
      <c r="M111" s="13">
        <f t="shared" si="30"/>
        <v>-13423703.527179146</v>
      </c>
      <c r="N111" s="13">
        <f t="shared" si="31"/>
        <v>-8.009374141693115E-08</v>
      </c>
    </row>
    <row r="112" spans="2:14" ht="12.75">
      <c r="B112" s="14">
        <v>111</v>
      </c>
      <c r="C112" s="13">
        <f t="shared" si="23"/>
        <v>13580.256601301195</v>
      </c>
      <c r="D112" s="9">
        <f t="shared" si="21"/>
        <v>-456405.9199240941</v>
      </c>
      <c r="E112" s="9">
        <f t="shared" si="20"/>
        <v>469986.1765253953</v>
      </c>
      <c r="F112" s="17">
        <f t="shared" si="24"/>
        <v>34.60804831039522</v>
      </c>
      <c r="G112" s="17">
        <f t="shared" si="25"/>
        <v>-33.60804831039522</v>
      </c>
      <c r="H112" s="13">
        <f t="shared" si="22"/>
        <v>-13893689.703704622</v>
      </c>
      <c r="I112" s="13">
        <f t="shared" si="26"/>
        <v>15938955.739768228</v>
      </c>
      <c r="J112" s="13">
        <f t="shared" si="27"/>
        <v>-4971610.509273309</v>
      </c>
      <c r="K112" s="13">
        <f t="shared" si="28"/>
        <v>8922079.194431312</v>
      </c>
      <c r="L112" s="13">
        <f t="shared" si="29"/>
        <v>2045266.0360636916</v>
      </c>
      <c r="M112" s="13">
        <f t="shared" si="30"/>
        <v>-13893689.703704536</v>
      </c>
      <c r="N112" s="13">
        <f t="shared" si="31"/>
        <v>-8.568167686462402E-08</v>
      </c>
    </row>
    <row r="113" spans="2:14" ht="12.75">
      <c r="B113" s="14">
        <v>112</v>
      </c>
      <c r="C113" s="13">
        <f t="shared" si="23"/>
        <v>13580.256601301195</v>
      </c>
      <c r="D113" s="9">
        <f t="shared" si="21"/>
        <v>-472385.44992595754</v>
      </c>
      <c r="E113" s="9">
        <f t="shared" si="20"/>
        <v>485965.70652725874</v>
      </c>
      <c r="F113" s="17">
        <f t="shared" si="24"/>
        <v>35.78472195294865</v>
      </c>
      <c r="G113" s="17">
        <f t="shared" si="25"/>
        <v>-34.78472195294865</v>
      </c>
      <c r="H113" s="13">
        <f t="shared" si="22"/>
        <v>-14379655.41023188</v>
      </c>
      <c r="I113" s="13">
        <f t="shared" si="26"/>
        <v>16494460.491521649</v>
      </c>
      <c r="J113" s="13">
        <f t="shared" si="27"/>
        <v>-5084622.9760600785</v>
      </c>
      <c r="K113" s="13">
        <f t="shared" si="28"/>
        <v>9295032.434171803</v>
      </c>
      <c r="L113" s="13">
        <f t="shared" si="29"/>
        <v>2114805.0812898567</v>
      </c>
      <c r="M113" s="13">
        <f t="shared" si="30"/>
        <v>-14379655.410231791</v>
      </c>
      <c r="N113" s="13">
        <f t="shared" si="31"/>
        <v>-8.940696716308594E-08</v>
      </c>
    </row>
    <row r="114" spans="2:14" ht="12.75">
      <c r="B114" s="14">
        <v>113</v>
      </c>
      <c r="C114" s="13">
        <f t="shared" si="23"/>
        <v>13580.256601301195</v>
      </c>
      <c r="D114" s="9">
        <f t="shared" si="21"/>
        <v>-488908.2839478844</v>
      </c>
      <c r="E114" s="9">
        <f t="shared" si="20"/>
        <v>502488.5405491856</v>
      </c>
      <c r="F114" s="17">
        <f t="shared" si="24"/>
        <v>37.00140249934891</v>
      </c>
      <c r="G114" s="17">
        <f t="shared" si="25"/>
        <v>-36.00140249934891</v>
      </c>
      <c r="H114" s="13">
        <f t="shared" si="22"/>
        <v>-14882143.950781066</v>
      </c>
      <c r="I114" s="13">
        <f t="shared" si="26"/>
        <v>17068852.404834684</v>
      </c>
      <c r="J114" s="13">
        <f t="shared" si="27"/>
        <v>-5199895.692182581</v>
      </c>
      <c r="K114" s="13">
        <f t="shared" si="28"/>
        <v>9682248.258598484</v>
      </c>
      <c r="L114" s="13">
        <f t="shared" si="29"/>
        <v>2186708.4540537116</v>
      </c>
      <c r="M114" s="13">
        <f t="shared" si="30"/>
        <v>-14882143.950780973</v>
      </c>
      <c r="N114" s="13">
        <f t="shared" si="31"/>
        <v>-9.313225746154785E-08</v>
      </c>
    </row>
    <row r="115" spans="2:14" ht="12.75">
      <c r="B115" s="14">
        <v>114</v>
      </c>
      <c r="C115" s="13">
        <f t="shared" si="23"/>
        <v>13580.256601301195</v>
      </c>
      <c r="D115" s="9">
        <f t="shared" si="21"/>
        <v>-505992.8943265567</v>
      </c>
      <c r="E115" s="9">
        <f t="shared" si="20"/>
        <v>519573.1509278579</v>
      </c>
      <c r="F115" s="17">
        <f t="shared" si="24"/>
        <v>38.259450184326774</v>
      </c>
      <c r="G115" s="17">
        <f t="shared" si="25"/>
        <v>-37.259450184326774</v>
      </c>
      <c r="H115" s="13">
        <f t="shared" si="22"/>
        <v>-15401717.101708924</v>
      </c>
      <c r="I115" s="13">
        <f t="shared" si="26"/>
        <v>17662773.643200368</v>
      </c>
      <c r="J115" s="13">
        <f t="shared" si="27"/>
        <v>-5317473.862627533</v>
      </c>
      <c r="K115" s="13">
        <f t="shared" si="28"/>
        <v>10084243.23908139</v>
      </c>
      <c r="L115" s="13">
        <f t="shared" si="29"/>
        <v>2261056.5414915383</v>
      </c>
      <c r="M115" s="13">
        <f t="shared" si="30"/>
        <v>-15401717.10170883</v>
      </c>
      <c r="N115" s="13">
        <f t="shared" si="31"/>
        <v>-9.499490261077881E-08</v>
      </c>
    </row>
    <row r="116" spans="2:14" ht="12.75">
      <c r="B116" s="14">
        <v>115</v>
      </c>
      <c r="C116" s="13">
        <f t="shared" si="23"/>
        <v>13580.256601301195</v>
      </c>
      <c r="D116" s="9">
        <f t="shared" si="21"/>
        <v>-523658.3814581039</v>
      </c>
      <c r="E116" s="9">
        <f t="shared" si="20"/>
        <v>537238.638059405</v>
      </c>
      <c r="F116" s="17">
        <f t="shared" si="24"/>
        <v>39.560271490593884</v>
      </c>
      <c r="G116" s="17">
        <f t="shared" si="25"/>
        <v>-38.560271490593884</v>
      </c>
      <c r="H116" s="13">
        <f t="shared" si="22"/>
        <v>-15938955.73976833</v>
      </c>
      <c r="I116" s="13">
        <f t="shared" si="26"/>
        <v>18276888.20367048</v>
      </c>
      <c r="J116" s="13">
        <f t="shared" si="27"/>
        <v>-5437403.596481383</v>
      </c>
      <c r="K116" s="13">
        <f t="shared" si="28"/>
        <v>10501552.143286947</v>
      </c>
      <c r="L116" s="13">
        <f t="shared" si="29"/>
        <v>2337932.463902251</v>
      </c>
      <c r="M116" s="13">
        <f t="shared" si="30"/>
        <v>-15938955.73976823</v>
      </c>
      <c r="N116" s="13">
        <f t="shared" si="31"/>
        <v>-1.0058283805847168E-07</v>
      </c>
    </row>
    <row r="117" spans="2:14" ht="12.75">
      <c r="B117" s="14">
        <v>116</v>
      </c>
      <c r="C117" s="13">
        <f t="shared" si="23"/>
        <v>13580.256601301195</v>
      </c>
      <c r="D117" s="9">
        <f t="shared" si="21"/>
        <v>-541924.4951521237</v>
      </c>
      <c r="E117" s="9">
        <f t="shared" si="20"/>
        <v>555504.7517534249</v>
      </c>
      <c r="F117" s="17">
        <f t="shared" si="24"/>
        <v>40.90532072127408</v>
      </c>
      <c r="G117" s="17">
        <f t="shared" si="25"/>
        <v>-39.90532072127409</v>
      </c>
      <c r="H117" s="13">
        <f t="shared" si="22"/>
        <v>-16494460.491521755</v>
      </c>
      <c r="I117" s="13">
        <f t="shared" si="26"/>
        <v>18911882.659196574</v>
      </c>
      <c r="J117" s="13">
        <f t="shared" si="27"/>
        <v>-5559731.925012314</v>
      </c>
      <c r="K117" s="13">
        <f t="shared" si="28"/>
        <v>10934728.56650944</v>
      </c>
      <c r="L117" s="13">
        <f t="shared" si="29"/>
        <v>2417422.1676749266</v>
      </c>
      <c r="M117" s="13">
        <f t="shared" si="30"/>
        <v>-16494460.491521647</v>
      </c>
      <c r="N117" s="13">
        <f t="shared" si="31"/>
        <v>-1.0803341865539551E-07</v>
      </c>
    </row>
    <row r="118" spans="2:14" ht="12.75">
      <c r="B118" s="14">
        <v>117</v>
      </c>
      <c r="C118" s="13">
        <f t="shared" si="23"/>
        <v>13580.256601301195</v>
      </c>
      <c r="D118" s="9">
        <f t="shared" si="21"/>
        <v>-560811.6567117402</v>
      </c>
      <c r="E118" s="9">
        <f t="shared" si="20"/>
        <v>574391.9133130413</v>
      </c>
      <c r="F118" s="17">
        <f t="shared" si="24"/>
        <v>42.2961016257974</v>
      </c>
      <c r="G118" s="17">
        <f t="shared" si="25"/>
        <v>-41.296101625797405</v>
      </c>
      <c r="H118" s="13">
        <f t="shared" si="22"/>
        <v>-17068852.404834796</v>
      </c>
      <c r="I118" s="13">
        <f t="shared" si="26"/>
        <v>19568466.92621056</v>
      </c>
      <c r="J118" s="13">
        <f t="shared" si="27"/>
        <v>-5684506.820113861</v>
      </c>
      <c r="K118" s="13">
        <f t="shared" si="28"/>
        <v>11384345.584720936</v>
      </c>
      <c r="L118" s="13">
        <f t="shared" si="29"/>
        <v>2499614.521375874</v>
      </c>
      <c r="M118" s="13">
        <f t="shared" si="30"/>
        <v>-17068852.404834688</v>
      </c>
      <c r="N118" s="13">
        <f t="shared" si="31"/>
        <v>-1.0803341865539551E-07</v>
      </c>
    </row>
    <row r="119" spans="2:14" ht="12.75">
      <c r="B119" s="14">
        <v>118</v>
      </c>
      <c r="C119" s="13">
        <f t="shared" si="23"/>
        <v>13580.256601301195</v>
      </c>
      <c r="D119" s="9">
        <f t="shared" si="21"/>
        <v>-580340.9817643836</v>
      </c>
      <c r="E119" s="9">
        <f t="shared" si="20"/>
        <v>593921.2383656848</v>
      </c>
      <c r="F119" s="17">
        <f t="shared" si="24"/>
        <v>43.73416908107451</v>
      </c>
      <c r="G119" s="17">
        <f t="shared" si="25"/>
        <v>-42.73416908107452</v>
      </c>
      <c r="H119" s="13">
        <f t="shared" si="22"/>
        <v>-17662773.64320048</v>
      </c>
      <c r="I119" s="13">
        <f t="shared" si="26"/>
        <v>20247375.058303017</v>
      </c>
      <c r="J119" s="13">
        <f t="shared" si="27"/>
        <v>-5811777.213117441</v>
      </c>
      <c r="K119" s="13">
        <f t="shared" si="28"/>
        <v>11850996.430083038</v>
      </c>
      <c r="L119" s="13">
        <f t="shared" si="29"/>
        <v>2584601.4151026537</v>
      </c>
      <c r="M119" s="13">
        <f t="shared" si="30"/>
        <v>-17662773.643200364</v>
      </c>
      <c r="N119" s="13">
        <f t="shared" si="31"/>
        <v>-1.1548399925231934E-07</v>
      </c>
    </row>
    <row r="120" spans="2:14" ht="12.75">
      <c r="B120" s="14">
        <v>119</v>
      </c>
      <c r="C120" s="13">
        <f t="shared" si="23"/>
        <v>13580.256601301195</v>
      </c>
      <c r="D120" s="9">
        <f t="shared" si="21"/>
        <v>-600534.3038688168</v>
      </c>
      <c r="E120" s="9">
        <f t="shared" si="20"/>
        <v>614114.560470118</v>
      </c>
      <c r="F120" s="17">
        <f t="shared" si="24"/>
        <v>45.22113082983104</v>
      </c>
      <c r="G120" s="17">
        <f t="shared" si="25"/>
        <v>-44.22113082983105</v>
      </c>
      <c r="H120" s="13">
        <f t="shared" si="22"/>
        <v>-18276888.2036706</v>
      </c>
      <c r="I120" s="13">
        <f t="shared" si="26"/>
        <v>20949366.066886626</v>
      </c>
      <c r="J120" s="13">
        <f t="shared" si="27"/>
        <v>-5941593.013981089</v>
      </c>
      <c r="K120" s="13">
        <f t="shared" si="28"/>
        <v>12335295.18968951</v>
      </c>
      <c r="L120" s="13">
        <f t="shared" si="29"/>
        <v>2672477.8632161445</v>
      </c>
      <c r="M120" s="13">
        <f t="shared" si="30"/>
        <v>-18276888.203670483</v>
      </c>
      <c r="N120" s="13">
        <f t="shared" si="31"/>
        <v>-1.1548399925231934E-07</v>
      </c>
    </row>
    <row r="121" spans="2:14" ht="12.75">
      <c r="B121" s="14">
        <v>120</v>
      </c>
      <c r="C121" s="13">
        <f t="shared" si="23"/>
        <v>13580.256601301195</v>
      </c>
      <c r="D121" s="9">
        <f t="shared" si="21"/>
        <v>-621414.1989248008</v>
      </c>
      <c r="E121" s="9">
        <f t="shared" si="20"/>
        <v>634994.455526102</v>
      </c>
      <c r="F121" s="17">
        <f t="shared" si="24"/>
        <v>46.7586492780453</v>
      </c>
      <c r="G121" s="17">
        <f t="shared" si="25"/>
        <v>-45.758649278045304</v>
      </c>
      <c r="H121" s="13">
        <f t="shared" si="22"/>
        <v>-18911882.6591967</v>
      </c>
      <c r="I121" s="13">
        <f t="shared" si="26"/>
        <v>21675224.76976207</v>
      </c>
      <c r="J121" s="13">
        <f t="shared" si="27"/>
        <v>-6074005.130862013</v>
      </c>
      <c r="K121" s="13">
        <f t="shared" si="28"/>
        <v>12837877.528334688</v>
      </c>
      <c r="L121" s="13">
        <f t="shared" si="29"/>
        <v>2763342.110565493</v>
      </c>
      <c r="M121" s="13">
        <f t="shared" si="30"/>
        <v>-18911882.659196578</v>
      </c>
      <c r="N121" s="13">
        <f t="shared" si="31"/>
        <v>-1.2293457984924316E-07</v>
      </c>
    </row>
    <row r="122" spans="2:14" ht="12.75">
      <c r="B122" s="14">
        <v>121</v>
      </c>
      <c r="C122" s="13">
        <f t="shared" si="23"/>
        <v>13580.256601301195</v>
      </c>
      <c r="D122" s="9">
        <f t="shared" si="21"/>
        <v>-643004.0104126884</v>
      </c>
      <c r="E122" s="9">
        <f t="shared" si="20"/>
        <v>656584.2670139895</v>
      </c>
      <c r="F122" s="17">
        <f t="shared" si="24"/>
        <v>48.348443353498844</v>
      </c>
      <c r="G122" s="17">
        <f t="shared" si="25"/>
        <v>-47.348443353498844</v>
      </c>
      <c r="H122" s="13">
        <f t="shared" si="22"/>
        <v>-19568466.92621069</v>
      </c>
      <c r="I122" s="13">
        <f t="shared" si="26"/>
        <v>22425762.66853528</v>
      </c>
      <c r="J122" s="13">
        <f t="shared" si="27"/>
        <v>-6209065.490080552</v>
      </c>
      <c r="K122" s="13">
        <f t="shared" si="28"/>
        <v>13359401.436130138</v>
      </c>
      <c r="L122" s="13">
        <f t="shared" si="29"/>
        <v>2857295.7423247197</v>
      </c>
      <c r="M122" s="13">
        <f t="shared" si="30"/>
        <v>-19568466.92621056</v>
      </c>
      <c r="N122" s="13">
        <f t="shared" si="31"/>
        <v>-1.30385160446167E-07</v>
      </c>
    </row>
    <row r="123" spans="2:14" ht="12.75">
      <c r="B123" s="14">
        <v>122</v>
      </c>
      <c r="C123" s="13">
        <f t="shared" si="23"/>
        <v>13580.256601301195</v>
      </c>
      <c r="D123" s="9">
        <f t="shared" si="21"/>
        <v>-665327.875491164</v>
      </c>
      <c r="E123" s="9">
        <f t="shared" si="20"/>
        <v>678908.1320924652</v>
      </c>
      <c r="F123" s="17">
        <f t="shared" si="24"/>
        <v>49.9922904275178</v>
      </c>
      <c r="G123" s="17">
        <f t="shared" si="25"/>
        <v>-48.99229042751781</v>
      </c>
      <c r="H123" s="13">
        <f t="shared" si="22"/>
        <v>-20247375.058303155</v>
      </c>
      <c r="I123" s="13">
        <f t="shared" si="26"/>
        <v>23201818.855866775</v>
      </c>
      <c r="J123" s="13">
        <f t="shared" si="27"/>
        <v>-6346827.056483465</v>
      </c>
      <c r="K123" s="13">
        <f t="shared" si="28"/>
        <v>13900548.001819689</v>
      </c>
      <c r="L123" s="13">
        <f t="shared" si="29"/>
        <v>2954443.7975637596</v>
      </c>
      <c r="M123" s="13">
        <f t="shared" si="30"/>
        <v>-20247375.058303013</v>
      </c>
      <c r="N123" s="13">
        <f t="shared" si="31"/>
        <v>-1.4156103134155273E-07</v>
      </c>
    </row>
    <row r="124" spans="2:14" ht="12.75">
      <c r="B124" s="14">
        <v>123</v>
      </c>
      <c r="C124" s="13">
        <f t="shared" si="23"/>
        <v>13580.256601301195</v>
      </c>
      <c r="D124" s="9">
        <f t="shared" si="21"/>
        <v>-688410.7519823079</v>
      </c>
      <c r="E124" s="9">
        <f t="shared" si="20"/>
        <v>701991.008583609</v>
      </c>
      <c r="F124" s="17">
        <f t="shared" si="24"/>
        <v>51.69202830205341</v>
      </c>
      <c r="G124" s="17">
        <f t="shared" si="25"/>
        <v>-50.692028302053416</v>
      </c>
      <c r="H124" s="13">
        <f t="shared" si="22"/>
        <v>-20949366.066886764</v>
      </c>
      <c r="I124" s="13">
        <f t="shared" si="26"/>
        <v>24004260.953567557</v>
      </c>
      <c r="J124" s="13">
        <f t="shared" si="27"/>
        <v>-6487343.8542144345</v>
      </c>
      <c r="K124" s="13">
        <f t="shared" si="28"/>
        <v>14462022.21267233</v>
      </c>
      <c r="L124" s="13">
        <f t="shared" si="29"/>
        <v>3054894.8866809285</v>
      </c>
      <c r="M124" s="13">
        <f t="shared" si="30"/>
        <v>-20949366.06688663</v>
      </c>
      <c r="N124" s="13">
        <f t="shared" si="31"/>
        <v>-1.341104507446289E-07</v>
      </c>
    </row>
    <row r="125" spans="2:14" ht="12.75">
      <c r="B125" s="14">
        <v>124</v>
      </c>
      <c r="C125" s="13">
        <f t="shared" si="23"/>
        <v>13580.256601301195</v>
      </c>
      <c r="D125" s="9">
        <f t="shared" si="21"/>
        <v>-712278.4462741506</v>
      </c>
      <c r="E125" s="9">
        <f t="shared" si="20"/>
        <v>725858.7028754518</v>
      </c>
      <c r="F125" s="17">
        <f t="shared" si="24"/>
        <v>53.44955726432323</v>
      </c>
      <c r="G125" s="17">
        <f t="shared" si="25"/>
        <v>-52.44955726432323</v>
      </c>
      <c r="H125" s="13">
        <f t="shared" si="22"/>
        <v>-21675224.769762214</v>
      </c>
      <c r="I125" s="13">
        <f t="shared" si="26"/>
        <v>24833986.082590148</v>
      </c>
      <c r="J125" s="13">
        <f t="shared" si="27"/>
        <v>-6630670.987900025</v>
      </c>
      <c r="K125" s="13">
        <f t="shared" si="28"/>
        <v>15044553.781862188</v>
      </c>
      <c r="L125" s="13">
        <f t="shared" si="29"/>
        <v>3158761.3128280793</v>
      </c>
      <c r="M125" s="13">
        <f t="shared" si="30"/>
        <v>-21675224.76976207</v>
      </c>
      <c r="N125" s="13">
        <f t="shared" si="31"/>
        <v>-1.4528632164001465E-07</v>
      </c>
    </row>
    <row r="126" spans="2:14" ht="12.75">
      <c r="B126" s="14">
        <v>125</v>
      </c>
      <c r="C126" s="13">
        <f t="shared" si="23"/>
        <v>13580.256601301195</v>
      </c>
      <c r="D126" s="9">
        <f t="shared" si="21"/>
        <v>-736957.642171916</v>
      </c>
      <c r="E126" s="9">
        <f t="shared" si="20"/>
        <v>750537.8987732171</v>
      </c>
      <c r="F126" s="17">
        <f t="shared" si="24"/>
        <v>55.26684221131022</v>
      </c>
      <c r="G126" s="17">
        <f t="shared" si="25"/>
        <v>-54.26684221131022</v>
      </c>
      <c r="H126" s="13">
        <f t="shared" si="22"/>
        <v>-22425762.66853543</v>
      </c>
      <c r="I126" s="13">
        <f t="shared" si="26"/>
        <v>25691921.865999512</v>
      </c>
      <c r="J126" s="13">
        <f t="shared" si="27"/>
        <v>-6776864.6642593285</v>
      </c>
      <c r="K126" s="13">
        <f t="shared" si="28"/>
        <v>15648898.0042761</v>
      </c>
      <c r="L126" s="13">
        <f t="shared" si="29"/>
        <v>3266159.1974642333</v>
      </c>
      <c r="M126" s="13">
        <f t="shared" si="30"/>
        <v>-22425762.668535277</v>
      </c>
      <c r="N126" s="13">
        <f t="shared" si="31"/>
        <v>-1.5273690223693848E-07</v>
      </c>
    </row>
    <row r="127" spans="2:14" ht="12.75">
      <c r="B127" s="14">
        <v>126</v>
      </c>
      <c r="C127" s="13">
        <f t="shared" si="23"/>
        <v>13580.256601301195</v>
      </c>
      <c r="D127" s="9">
        <f t="shared" si="21"/>
        <v>-762475.9307302053</v>
      </c>
      <c r="E127" s="9">
        <f t="shared" si="20"/>
        <v>776056.1873315064</v>
      </c>
      <c r="F127" s="17">
        <f t="shared" si="24"/>
        <v>57.14591484649476</v>
      </c>
      <c r="G127" s="17">
        <f t="shared" si="25"/>
        <v>-56.14591484649476</v>
      </c>
      <c r="H127" s="13">
        <f t="shared" si="22"/>
        <v>-23201818.855866935</v>
      </c>
      <c r="I127" s="13">
        <f t="shared" si="26"/>
        <v>26579027.466044795</v>
      </c>
      <c r="J127" s="13">
        <f t="shared" si="27"/>
        <v>-6925982.214145815</v>
      </c>
      <c r="K127" s="13">
        <f t="shared" si="28"/>
        <v>16275836.64172112</v>
      </c>
      <c r="L127" s="13">
        <f t="shared" si="29"/>
        <v>3377208.6101780175</v>
      </c>
      <c r="M127" s="13">
        <f t="shared" si="30"/>
        <v>-23201818.85586678</v>
      </c>
      <c r="N127" s="13">
        <f t="shared" si="31"/>
        <v>-1.564621925354004E-07</v>
      </c>
    </row>
    <row r="128" spans="2:14" ht="12.75">
      <c r="B128" s="14">
        <v>127</v>
      </c>
      <c r="C128" s="13">
        <f t="shared" si="23"/>
        <v>13580.256601301195</v>
      </c>
      <c r="D128" s="9">
        <f t="shared" si="21"/>
        <v>-788861.8410994764</v>
      </c>
      <c r="E128" s="9">
        <f t="shared" si="20"/>
        <v>802442.0977007776</v>
      </c>
      <c r="F128" s="17">
        <f t="shared" si="24"/>
        <v>59.088875951275575</v>
      </c>
      <c r="G128" s="17">
        <f t="shared" si="25"/>
        <v>-58.08887595127558</v>
      </c>
      <c r="H128" s="13">
        <f t="shared" si="22"/>
        <v>-24004260.953567713</v>
      </c>
      <c r="I128" s="13">
        <f t="shared" si="26"/>
        <v>27496294.656491626</v>
      </c>
      <c r="J128" s="13">
        <f t="shared" si="27"/>
        <v>-7078082.115030033</v>
      </c>
      <c r="K128" s="13">
        <f t="shared" si="28"/>
        <v>16926178.83853768</v>
      </c>
      <c r="L128" s="13">
        <f t="shared" si="29"/>
        <v>3492033.7029240704</v>
      </c>
      <c r="M128" s="13">
        <f t="shared" si="30"/>
        <v>-24004260.953567557</v>
      </c>
      <c r="N128" s="13">
        <f t="shared" si="31"/>
        <v>-1.564621925354004E-07</v>
      </c>
    </row>
    <row r="129" spans="2:14" ht="12.75">
      <c r="B129" s="14">
        <v>128</v>
      </c>
      <c r="C129" s="13">
        <f t="shared" si="23"/>
        <v>13580.256601301195</v>
      </c>
      <c r="D129" s="9">
        <f t="shared" si="21"/>
        <v>-816144.872421303</v>
      </c>
      <c r="E129" s="9">
        <f t="shared" si="20"/>
        <v>829725.1290226041</v>
      </c>
      <c r="F129" s="17">
        <f t="shared" si="24"/>
        <v>61.09789773361895</v>
      </c>
      <c r="G129" s="17">
        <f t="shared" si="25"/>
        <v>-60.09789773361896</v>
      </c>
      <c r="H129" s="13">
        <f t="shared" si="22"/>
        <v>-24833986.08259032</v>
      </c>
      <c r="I129" s="13">
        <f t="shared" si="26"/>
        <v>28444748.93141364</v>
      </c>
      <c r="J129" s="13">
        <f t="shared" si="27"/>
        <v>-7233224.013931935</v>
      </c>
      <c r="K129" s="13">
        <f t="shared" si="28"/>
        <v>17600762.068658385</v>
      </c>
      <c r="L129" s="13">
        <f t="shared" si="29"/>
        <v>3610762.8488234887</v>
      </c>
      <c r="M129" s="13">
        <f t="shared" si="30"/>
        <v>-24833986.08259015</v>
      </c>
      <c r="N129" s="13">
        <f t="shared" si="31"/>
        <v>-1.6763806343078613E-07</v>
      </c>
    </row>
    <row r="130" spans="2:14" ht="12.75">
      <c r="B130" s="14">
        <v>129</v>
      </c>
      <c r="C130" s="13">
        <f t="shared" si="23"/>
        <v>13580.256601301195</v>
      </c>
      <c r="D130" s="9">
        <f t="shared" si="21"/>
        <v>-844355.5268080716</v>
      </c>
      <c r="E130" s="9">
        <f t="shared" si="20"/>
        <v>857935.7834093728</v>
      </c>
      <c r="F130" s="17">
        <f t="shared" si="24"/>
        <v>63.175226256562006</v>
      </c>
      <c r="G130" s="17">
        <f t="shared" si="25"/>
        <v>-62.17522625656201</v>
      </c>
      <c r="H130" s="13">
        <f t="shared" si="22"/>
        <v>-25691921.86599969</v>
      </c>
      <c r="I130" s="13">
        <f t="shared" si="26"/>
        <v>29425450.651683006</v>
      </c>
      <c r="J130" s="13">
        <f t="shared" si="27"/>
        <v>-7391468.750811876</v>
      </c>
      <c r="K130" s="13">
        <f t="shared" si="28"/>
        <v>18300453.115187816</v>
      </c>
      <c r="L130" s="13">
        <f t="shared" si="29"/>
        <v>3733528.7856834875</v>
      </c>
      <c r="M130" s="13">
        <f t="shared" si="30"/>
        <v>-25691921.86599952</v>
      </c>
      <c r="N130" s="13">
        <f t="shared" si="31"/>
        <v>-1.7136335372924805E-07</v>
      </c>
    </row>
    <row r="131" spans="2:14" ht="12.75">
      <c r="B131" s="14">
        <v>130</v>
      </c>
      <c r="C131" s="13">
        <f t="shared" si="23"/>
        <v>13580.256601301195</v>
      </c>
      <c r="D131" s="9">
        <f t="shared" si="21"/>
        <v>-873525.3434439902</v>
      </c>
      <c r="E131" s="9">
        <f aca="true" t="shared" si="32" ref="E131:E194">(C131-D131)</f>
        <v>887105.6000452914</v>
      </c>
      <c r="F131" s="17">
        <f t="shared" si="24"/>
        <v>65.32318394928511</v>
      </c>
      <c r="G131" s="17">
        <f t="shared" si="25"/>
        <v>-64.32318394928511</v>
      </c>
      <c r="H131" s="13">
        <f t="shared" si="22"/>
        <v>-26579027.46604498</v>
      </c>
      <c r="I131" s="13">
        <f t="shared" si="26"/>
        <v>30439496.23044153</v>
      </c>
      <c r="J131" s="13">
        <f t="shared" si="27"/>
        <v>-7552878.382429413</v>
      </c>
      <c r="K131" s="13">
        <f t="shared" si="28"/>
        <v>19026149.083615568</v>
      </c>
      <c r="L131" s="13">
        <f t="shared" si="29"/>
        <v>3860468.764396726</v>
      </c>
      <c r="M131" s="13">
        <f t="shared" si="30"/>
        <v>-26579027.466044802</v>
      </c>
      <c r="N131" s="13">
        <f t="shared" si="31"/>
        <v>-1.7881393432617188E-07</v>
      </c>
    </row>
    <row r="132" spans="2:14" ht="12.75">
      <c r="B132" s="14">
        <v>131</v>
      </c>
      <c r="C132" s="13">
        <f t="shared" si="23"/>
        <v>13580.256601301195</v>
      </c>
      <c r="D132" s="9">
        <f aca="true" t="shared" si="33" ref="D132:D195">H131*$A$3</f>
        <v>-903686.9338455301</v>
      </c>
      <c r="E132" s="9">
        <f t="shared" si="32"/>
        <v>917267.1904468313</v>
      </c>
      <c r="F132" s="17">
        <f t="shared" si="24"/>
        <v>67.5441722035608</v>
      </c>
      <c r="G132" s="17">
        <f t="shared" si="25"/>
        <v>-66.5441722035608</v>
      </c>
      <c r="H132" s="13">
        <f aca="true" t="shared" si="34" ref="H132:H195">(H131-E132)</f>
        <v>-27496294.656491812</v>
      </c>
      <c r="I132" s="13">
        <f t="shared" si="26"/>
        <v>31488019.358877838</v>
      </c>
      <c r="J132" s="13">
        <f t="shared" si="27"/>
        <v>-7717516.2066793</v>
      </c>
      <c r="K132" s="13">
        <f t="shared" si="28"/>
        <v>19778778.449812513</v>
      </c>
      <c r="L132" s="13">
        <f t="shared" si="29"/>
        <v>3991724.7023862144</v>
      </c>
      <c r="M132" s="13">
        <f t="shared" si="30"/>
        <v>-27496294.656491622</v>
      </c>
      <c r="N132" s="13">
        <f t="shared" si="31"/>
        <v>-1.8998980522155762E-07</v>
      </c>
    </row>
    <row r="133" spans="2:14" ht="12.75">
      <c r="B133" s="14">
        <v>132</v>
      </c>
      <c r="C133" s="13">
        <f t="shared" si="23"/>
        <v>13580.256601301195</v>
      </c>
      <c r="D133" s="9">
        <f t="shared" si="33"/>
        <v>-934874.0183207225</v>
      </c>
      <c r="E133" s="9">
        <f t="shared" si="32"/>
        <v>948454.2749220236</v>
      </c>
      <c r="F133" s="17">
        <f t="shared" si="24"/>
        <v>69.84067405848188</v>
      </c>
      <c r="G133" s="17">
        <f t="shared" si="25"/>
        <v>-68.84067405848188</v>
      </c>
      <c r="H133" s="13">
        <f t="shared" si="34"/>
        <v>-28444748.931413837</v>
      </c>
      <c r="I133" s="13">
        <f t="shared" si="26"/>
        <v>32572192.27368098</v>
      </c>
      <c r="J133" s="13">
        <f t="shared" si="27"/>
        <v>-7885446.78741419</v>
      </c>
      <c r="K133" s="13">
        <f t="shared" si="28"/>
        <v>20559302.143999647</v>
      </c>
      <c r="L133" s="13">
        <f t="shared" si="29"/>
        <v>4127443.342267345</v>
      </c>
      <c r="M133" s="13">
        <f t="shared" si="30"/>
        <v>-28444748.931413636</v>
      </c>
      <c r="N133" s="13">
        <f t="shared" si="31"/>
        <v>-2.0116567611694336E-07</v>
      </c>
    </row>
    <row r="134" spans="2:14" ht="12.75">
      <c r="B134" s="14">
        <v>133</v>
      </c>
      <c r="C134" s="13">
        <f t="shared" si="23"/>
        <v>13580.256601301195</v>
      </c>
      <c r="D134" s="9">
        <f t="shared" si="33"/>
        <v>-967121.4636680713</v>
      </c>
      <c r="E134" s="9">
        <f t="shared" si="32"/>
        <v>980701.7202693725</v>
      </c>
      <c r="F134" s="17">
        <f t="shared" si="24"/>
        <v>72.21525697647026</v>
      </c>
      <c r="G134" s="17">
        <f t="shared" si="25"/>
        <v>-71.21525697647027</v>
      </c>
      <c r="H134" s="13">
        <f t="shared" si="34"/>
        <v>-29425450.651683208</v>
      </c>
      <c r="I134" s="13">
        <f t="shared" si="26"/>
        <v>33693227.06758744</v>
      </c>
      <c r="J134" s="13">
        <f t="shared" si="27"/>
        <v>-8056735.979763773</v>
      </c>
      <c r="K134" s="13">
        <f t="shared" si="28"/>
        <v>21368714.671919435</v>
      </c>
      <c r="L134" s="13">
        <f t="shared" si="29"/>
        <v>4267776.415904435</v>
      </c>
      <c r="M134" s="13">
        <f t="shared" si="30"/>
        <v>-29425450.651683006</v>
      </c>
      <c r="N134" s="13">
        <f t="shared" si="31"/>
        <v>-2.0116567611694336E-07</v>
      </c>
    </row>
    <row r="135" spans="2:14" ht="12.75">
      <c r="B135" s="14">
        <v>134</v>
      </c>
      <c r="C135" s="13">
        <f aca="true" t="shared" si="35" ref="C135:C198">$A$23</f>
        <v>13580.256601301195</v>
      </c>
      <c r="D135" s="9">
        <f t="shared" si="33"/>
        <v>-1000465.32215723</v>
      </c>
      <c r="E135" s="9">
        <f t="shared" si="32"/>
        <v>1014045.5787585311</v>
      </c>
      <c r="F135" s="17">
        <f t="shared" si="24"/>
        <v>74.67057571367026</v>
      </c>
      <c r="G135" s="17">
        <f t="shared" si="25"/>
        <v>-73.67057571367026</v>
      </c>
      <c r="H135" s="13">
        <f t="shared" si="34"/>
        <v>-30439496.230441738</v>
      </c>
      <c r="I135" s="13">
        <f t="shared" si="26"/>
        <v>34852377.04448672</v>
      </c>
      <c r="J135" s="13">
        <f t="shared" si="27"/>
        <v>-8231450.955960352</v>
      </c>
      <c r="K135" s="13">
        <f t="shared" si="28"/>
        <v>22208045.274481386</v>
      </c>
      <c r="L135" s="13">
        <f t="shared" si="29"/>
        <v>4412880.814045186</v>
      </c>
      <c r="M135" s="13">
        <f t="shared" si="30"/>
        <v>-30439496.23044153</v>
      </c>
      <c r="N135" s="13">
        <f t="shared" si="31"/>
        <v>-2.086162567138672E-07</v>
      </c>
    </row>
    <row r="136" spans="2:14" ht="12.75">
      <c r="B136" s="14">
        <v>135</v>
      </c>
      <c r="C136" s="13">
        <f t="shared" si="35"/>
        <v>13580.256601301195</v>
      </c>
      <c r="D136" s="9">
        <f t="shared" si="33"/>
        <v>-1034942.87183502</v>
      </c>
      <c r="E136" s="9">
        <f t="shared" si="32"/>
        <v>1048523.1284363212</v>
      </c>
      <c r="F136" s="17">
        <f t="shared" si="24"/>
        <v>77.20937528793505</v>
      </c>
      <c r="G136" s="17">
        <f t="shared" si="25"/>
        <v>-76.20937528793505</v>
      </c>
      <c r="H136" s="13">
        <f t="shared" si="34"/>
        <v>-31488019.358878057</v>
      </c>
      <c r="I136" s="13">
        <f t="shared" si="26"/>
        <v>36050938.120600566</v>
      </c>
      <c r="J136" s="13">
        <f t="shared" si="27"/>
        <v>-8409660.231680859</v>
      </c>
      <c r="K136" s="13">
        <f t="shared" si="28"/>
        <v>23078359.1271972</v>
      </c>
      <c r="L136" s="13">
        <f t="shared" si="29"/>
        <v>4562918.761722722</v>
      </c>
      <c r="M136" s="13">
        <f t="shared" si="30"/>
        <v>-31488019.358877845</v>
      </c>
      <c r="N136" s="13">
        <f t="shared" si="31"/>
        <v>-2.123415470123291E-07</v>
      </c>
    </row>
    <row r="137" spans="2:14" ht="12.75">
      <c r="B137" s="14">
        <v>136</v>
      </c>
      <c r="C137" s="13">
        <f t="shared" si="35"/>
        <v>13580.256601301195</v>
      </c>
      <c r="D137" s="9">
        <f t="shared" si="33"/>
        <v>-1070592.658201855</v>
      </c>
      <c r="E137" s="9">
        <f t="shared" si="32"/>
        <v>1084172.9148031562</v>
      </c>
      <c r="F137" s="17">
        <f t="shared" si="24"/>
        <v>79.83449404772483</v>
      </c>
      <c r="G137" s="17">
        <f t="shared" si="25"/>
        <v>-78.83449404772483</v>
      </c>
      <c r="H137" s="13">
        <f t="shared" si="34"/>
        <v>-32572192.273681212</v>
      </c>
      <c r="I137" s="13">
        <f t="shared" si="26"/>
        <v>37290250.27330228</v>
      </c>
      <c r="J137" s="13">
        <f t="shared" si="27"/>
        <v>-8591433.692915777</v>
      </c>
      <c r="K137" s="13">
        <f t="shared" si="28"/>
        <v>23980758.580765434</v>
      </c>
      <c r="L137" s="13">
        <f t="shared" si="29"/>
        <v>4718057.999621294</v>
      </c>
      <c r="M137" s="13">
        <f t="shared" si="30"/>
        <v>-32572192.273680985</v>
      </c>
      <c r="N137" s="13">
        <f t="shared" si="31"/>
        <v>-2.2724270820617676E-07</v>
      </c>
    </row>
    <row r="138" spans="2:14" ht="12.75">
      <c r="B138" s="14">
        <v>137</v>
      </c>
      <c r="C138" s="13">
        <f t="shared" si="35"/>
        <v>13580.256601301195</v>
      </c>
      <c r="D138" s="9">
        <f t="shared" si="33"/>
        <v>-1107454.5373051623</v>
      </c>
      <c r="E138" s="9">
        <f t="shared" si="32"/>
        <v>1121034.7939064635</v>
      </c>
      <c r="F138" s="17">
        <f t="shared" si="24"/>
        <v>82.54886684534749</v>
      </c>
      <c r="G138" s="17">
        <f t="shared" si="25"/>
        <v>-81.54886684534749</v>
      </c>
      <c r="H138" s="13">
        <f t="shared" si="34"/>
        <v>-33693227.06758767</v>
      </c>
      <c r="I138" s="13">
        <f t="shared" si="26"/>
        <v>38571699.03919586</v>
      </c>
      <c r="J138" s="13">
        <f t="shared" si="27"/>
        <v>-8776842.623375395</v>
      </c>
      <c r="K138" s="13">
        <f t="shared" si="28"/>
        <v>24916384.44421228</v>
      </c>
      <c r="L138" s="13">
        <f t="shared" si="29"/>
        <v>4878471.971608418</v>
      </c>
      <c r="M138" s="13">
        <f t="shared" si="30"/>
        <v>-33693227.06758744</v>
      </c>
      <c r="N138" s="13">
        <f t="shared" si="31"/>
        <v>-2.3096799850463867E-07</v>
      </c>
    </row>
    <row r="139" spans="2:14" ht="12.75">
      <c r="B139" s="14">
        <v>138</v>
      </c>
      <c r="C139" s="13">
        <f t="shared" si="35"/>
        <v>13580.256601301195</v>
      </c>
      <c r="D139" s="9">
        <f t="shared" si="33"/>
        <v>-1145569.720297982</v>
      </c>
      <c r="E139" s="9">
        <f t="shared" si="32"/>
        <v>1159149.9768992832</v>
      </c>
      <c r="F139" s="17">
        <f t="shared" si="24"/>
        <v>85.3555283180893</v>
      </c>
      <c r="G139" s="17">
        <f t="shared" si="25"/>
        <v>-84.3555283180893</v>
      </c>
      <c r="H139" s="13">
        <f t="shared" si="34"/>
        <v>-34852377.044486955</v>
      </c>
      <c r="I139" s="13">
        <f t="shared" si="26"/>
        <v>39896717.06312982</v>
      </c>
      <c r="J139" s="13">
        <f t="shared" si="27"/>
        <v>-8965959.732444204</v>
      </c>
      <c r="K139" s="13">
        <f t="shared" si="28"/>
        <v>25886417.31204275</v>
      </c>
      <c r="L139" s="13">
        <f t="shared" si="29"/>
        <v>5044340.0186431045</v>
      </c>
      <c r="M139" s="13">
        <f t="shared" si="30"/>
        <v>-34852377.04448672</v>
      </c>
      <c r="N139" s="13">
        <f t="shared" si="31"/>
        <v>-2.384185791015625E-07</v>
      </c>
    </row>
    <row r="140" spans="2:14" ht="12.75">
      <c r="B140" s="14">
        <v>139</v>
      </c>
      <c r="C140" s="13">
        <f t="shared" si="35"/>
        <v>13580.256601301195</v>
      </c>
      <c r="D140" s="9">
        <f t="shared" si="33"/>
        <v>-1184980.8195125575</v>
      </c>
      <c r="E140" s="9">
        <f t="shared" si="32"/>
        <v>1198561.0761138587</v>
      </c>
      <c r="F140" s="17">
        <f t="shared" si="24"/>
        <v>88.25761628090433</v>
      </c>
      <c r="G140" s="17">
        <f t="shared" si="25"/>
        <v>-87.25761628090432</v>
      </c>
      <c r="H140" s="13">
        <f t="shared" si="34"/>
        <v>-36050938.12060081</v>
      </c>
      <c r="I140" s="13">
        <f t="shared" si="26"/>
        <v>41266785.69987754</v>
      </c>
      <c r="J140" s="13">
        <f t="shared" si="27"/>
        <v>-9158859.183694389</v>
      </c>
      <c r="K140" s="13">
        <f t="shared" si="28"/>
        <v>26892078.936906423</v>
      </c>
      <c r="L140" s="13">
        <f t="shared" si="29"/>
        <v>5215847.579276971</v>
      </c>
      <c r="M140" s="13">
        <f t="shared" si="30"/>
        <v>-36050938.120600566</v>
      </c>
      <c r="N140" s="13">
        <f t="shared" si="31"/>
        <v>-2.4586915969848633E-07</v>
      </c>
    </row>
    <row r="141" spans="2:14" ht="12.75">
      <c r="B141" s="14">
        <v>140</v>
      </c>
      <c r="C141" s="13">
        <f t="shared" si="35"/>
        <v>13580.256601301195</v>
      </c>
      <c r="D141" s="9">
        <f t="shared" si="33"/>
        <v>-1225731.8961004287</v>
      </c>
      <c r="E141" s="9">
        <f t="shared" si="32"/>
        <v>1239312.15270173</v>
      </c>
      <c r="F141" s="17">
        <f t="shared" si="24"/>
        <v>91.25837523445507</v>
      </c>
      <c r="G141" s="17">
        <f t="shared" si="25"/>
        <v>-90.25837523445506</v>
      </c>
      <c r="H141" s="13">
        <f t="shared" si="34"/>
        <v>-37290250.27330254</v>
      </c>
      <c r="I141" s="13">
        <f t="shared" si="26"/>
        <v>42683436.67027467</v>
      </c>
      <c r="J141" s="13">
        <f t="shared" si="27"/>
        <v>-9355616.623969577</v>
      </c>
      <c r="K141" s="13">
        <f t="shared" si="28"/>
        <v>27934633.649332963</v>
      </c>
      <c r="L141" s="13">
        <f t="shared" si="29"/>
        <v>5393186.396972386</v>
      </c>
      <c r="M141" s="13">
        <f t="shared" si="30"/>
        <v>-37290250.27330228</v>
      </c>
      <c r="N141" s="13">
        <f t="shared" si="31"/>
        <v>-2.60770320892334E-07</v>
      </c>
    </row>
    <row r="142" spans="2:14" ht="12.75">
      <c r="B142" s="14">
        <v>141</v>
      </c>
      <c r="C142" s="13">
        <f t="shared" si="35"/>
        <v>13580.256601301195</v>
      </c>
      <c r="D142" s="9">
        <f t="shared" si="33"/>
        <v>-1267868.5092922875</v>
      </c>
      <c r="E142" s="9">
        <f t="shared" si="32"/>
        <v>1281448.7658935888</v>
      </c>
      <c r="F142" s="17">
        <f t="shared" si="24"/>
        <v>94.36115999242655</v>
      </c>
      <c r="G142" s="17">
        <f t="shared" si="25"/>
        <v>-93.36115999242654</v>
      </c>
      <c r="H142" s="13">
        <f t="shared" si="34"/>
        <v>-38571699.039196126</v>
      </c>
      <c r="I142" s="13">
        <f t="shared" si="26"/>
        <v>44148253.7736653</v>
      </c>
      <c r="J142" s="13">
        <f t="shared" si="27"/>
        <v>-9556309.21305027</v>
      </c>
      <c r="K142" s="13">
        <f t="shared" si="28"/>
        <v>29015389.826145858</v>
      </c>
      <c r="L142" s="13">
        <f t="shared" si="29"/>
        <v>5576554.734469447</v>
      </c>
      <c r="M142" s="13">
        <f t="shared" si="30"/>
        <v>-38571699.03919585</v>
      </c>
      <c r="N142" s="13">
        <f t="shared" si="31"/>
        <v>-2.7567148208618164E-07</v>
      </c>
    </row>
    <row r="143" spans="2:14" ht="12.75">
      <c r="B143" s="14">
        <v>142</v>
      </c>
      <c r="C143" s="13">
        <f t="shared" si="35"/>
        <v>13580.256601301195</v>
      </c>
      <c r="D143" s="9">
        <f t="shared" si="33"/>
        <v>-1311437.7673326693</v>
      </c>
      <c r="E143" s="9">
        <f t="shared" si="32"/>
        <v>1325018.0239339706</v>
      </c>
      <c r="F143" s="17">
        <f t="shared" si="24"/>
        <v>97.56943943216903</v>
      </c>
      <c r="G143" s="17">
        <f t="shared" si="25"/>
        <v>-96.56943943216903</v>
      </c>
      <c r="H143" s="13">
        <f t="shared" si="34"/>
        <v>-39896717.063130096</v>
      </c>
      <c r="I143" s="13">
        <f t="shared" si="26"/>
        <v>45662874.65857123</v>
      </c>
      <c r="J143" s="13">
        <f t="shared" si="27"/>
        <v>-9761015.653912576</v>
      </c>
      <c r="K143" s="13">
        <f t="shared" si="28"/>
        <v>30135701.40921752</v>
      </c>
      <c r="L143" s="13">
        <f t="shared" si="29"/>
        <v>5766157.595441409</v>
      </c>
      <c r="M143" s="13">
        <f t="shared" si="30"/>
        <v>-39896717.06312982</v>
      </c>
      <c r="N143" s="13">
        <f t="shared" si="31"/>
        <v>-2.7567148208618164E-07</v>
      </c>
    </row>
    <row r="144" spans="2:14" ht="12.75">
      <c r="B144" s="14">
        <v>143</v>
      </c>
      <c r="C144" s="13">
        <f t="shared" si="35"/>
        <v>13580.256601301195</v>
      </c>
      <c r="D144" s="9">
        <f t="shared" si="33"/>
        <v>-1356488.3801464245</v>
      </c>
      <c r="E144" s="9">
        <f t="shared" si="32"/>
        <v>1370068.6367477258</v>
      </c>
      <c r="F144" s="17">
        <f t="shared" si="24"/>
        <v>100.8868003728628</v>
      </c>
      <c r="G144" s="17">
        <f t="shared" si="25"/>
        <v>-99.8868003728628</v>
      </c>
      <c r="H144" s="13">
        <f t="shared" si="34"/>
        <v>-41266785.69987782</v>
      </c>
      <c r="I144" s="13">
        <f t="shared" si="26"/>
        <v>47228992.653563954</v>
      </c>
      <c r="J144" s="13">
        <f t="shared" si="27"/>
        <v>-9969816.223592129</v>
      </c>
      <c r="K144" s="13">
        <f t="shared" si="28"/>
        <v>31296969.476285692</v>
      </c>
      <c r="L144" s="13">
        <f t="shared" si="29"/>
        <v>5962206.953686417</v>
      </c>
      <c r="M144" s="13">
        <f t="shared" si="30"/>
        <v>-41266785.69987754</v>
      </c>
      <c r="N144" s="13">
        <f t="shared" si="31"/>
        <v>-2.8312206268310547E-07</v>
      </c>
    </row>
    <row r="145" spans="2:14" ht="12.75">
      <c r="B145" s="14">
        <v>144</v>
      </c>
      <c r="C145" s="13">
        <f t="shared" si="35"/>
        <v>13580.256601301195</v>
      </c>
      <c r="D145" s="9">
        <f t="shared" si="33"/>
        <v>-1403070.7137958473</v>
      </c>
      <c r="E145" s="9">
        <f t="shared" si="32"/>
        <v>1416650.9703971485</v>
      </c>
      <c r="F145" s="17">
        <f t="shared" si="24"/>
        <v>104.31695158554014</v>
      </c>
      <c r="G145" s="17">
        <f t="shared" si="25"/>
        <v>-103.31695158554012</v>
      </c>
      <c r="H145" s="13">
        <f t="shared" si="34"/>
        <v>-42683436.67027497</v>
      </c>
      <c r="I145" s="13">
        <f t="shared" si="26"/>
        <v>48848358.66038643</v>
      </c>
      <c r="J145" s="13">
        <f t="shared" si="27"/>
        <v>-10182792.804665273</v>
      </c>
      <c r="K145" s="13">
        <f t="shared" si="28"/>
        <v>32500643.865609698</v>
      </c>
      <c r="L145" s="13">
        <f t="shared" si="29"/>
        <v>6164921.990111754</v>
      </c>
      <c r="M145" s="13">
        <f t="shared" si="30"/>
        <v>-42683436.670274675</v>
      </c>
      <c r="N145" s="13">
        <f t="shared" si="31"/>
        <v>-2.980232238769531E-07</v>
      </c>
    </row>
    <row r="146" spans="2:14" ht="12.75">
      <c r="B146" s="14">
        <v>145</v>
      </c>
      <c r="C146" s="13">
        <f t="shared" si="35"/>
        <v>13580.256601301195</v>
      </c>
      <c r="D146" s="9">
        <f t="shared" si="33"/>
        <v>-1451236.8467893503</v>
      </c>
      <c r="E146" s="9">
        <f t="shared" si="32"/>
        <v>1464817.1033906515</v>
      </c>
      <c r="F146" s="17">
        <f t="shared" si="24"/>
        <v>107.8637279394485</v>
      </c>
      <c r="G146" s="17">
        <f t="shared" si="25"/>
        <v>-106.8637279394485</v>
      </c>
      <c r="H146" s="13">
        <f t="shared" si="34"/>
        <v>-44148253.77366562</v>
      </c>
      <c r="I146" s="13">
        <f t="shared" si="26"/>
        <v>50522783.11144086</v>
      </c>
      <c r="J146" s="13">
        <f t="shared" si="27"/>
        <v>-10400028.91735988</v>
      </c>
      <c r="K146" s="13">
        <f t="shared" si="28"/>
        <v>33748224.85630574</v>
      </c>
      <c r="L146" s="13">
        <f t="shared" si="29"/>
        <v>6374529.3377755545</v>
      </c>
      <c r="M146" s="13">
        <f t="shared" si="30"/>
        <v>-44148253.77366531</v>
      </c>
      <c r="N146" s="13">
        <f t="shared" si="31"/>
        <v>-3.129243850708008E-07</v>
      </c>
    </row>
    <row r="147" spans="2:14" ht="12.75">
      <c r="B147" s="14">
        <v>146</v>
      </c>
      <c r="C147" s="13">
        <f t="shared" si="35"/>
        <v>13580.256601301195</v>
      </c>
      <c r="D147" s="9">
        <f t="shared" si="33"/>
        <v>-1501040.6283046324</v>
      </c>
      <c r="E147" s="9">
        <f t="shared" si="32"/>
        <v>1514620.8849059336</v>
      </c>
      <c r="F147" s="17">
        <f t="shared" si="24"/>
        <v>111.53109468938975</v>
      </c>
      <c r="G147" s="17">
        <f t="shared" si="25"/>
        <v>-110.53109468938973</v>
      </c>
      <c r="H147" s="13">
        <f t="shared" si="34"/>
        <v>-45662874.658571556</v>
      </c>
      <c r="I147" s="13">
        <f t="shared" si="26"/>
        <v>52254137.99383116</v>
      </c>
      <c r="J147" s="13">
        <f t="shared" si="27"/>
        <v>-10621609.752308382</v>
      </c>
      <c r="K147" s="13">
        <f t="shared" si="28"/>
        <v>35041264.90626317</v>
      </c>
      <c r="L147" s="13">
        <f t="shared" si="29"/>
        <v>6591263.335259923</v>
      </c>
      <c r="M147" s="13">
        <f t="shared" si="30"/>
        <v>-45662874.658571236</v>
      </c>
      <c r="N147" s="13">
        <f t="shared" si="31"/>
        <v>-3.203749656677246E-07</v>
      </c>
    </row>
    <row r="148" spans="2:14" ht="12.75">
      <c r="B148" s="14">
        <v>147</v>
      </c>
      <c r="C148" s="13">
        <f t="shared" si="35"/>
        <v>13580.256601301195</v>
      </c>
      <c r="D148" s="9">
        <f t="shared" si="33"/>
        <v>-1552537.7383914343</v>
      </c>
      <c r="E148" s="9">
        <f t="shared" si="32"/>
        <v>1566117.9949927356</v>
      </c>
      <c r="F148" s="17">
        <f t="shared" si="24"/>
        <v>115.323151908829</v>
      </c>
      <c r="G148" s="17">
        <f t="shared" si="25"/>
        <v>-114.323151908829</v>
      </c>
      <c r="H148" s="13">
        <f t="shared" si="34"/>
        <v>-47228992.65356429</v>
      </c>
      <c r="I148" s="13">
        <f t="shared" si="26"/>
        <v>54044358.94222272</v>
      </c>
      <c r="J148" s="13">
        <f t="shared" si="27"/>
        <v>-10847622.203955846</v>
      </c>
      <c r="K148" s="13">
        <f t="shared" si="28"/>
        <v>36381370.449608445</v>
      </c>
      <c r="L148" s="13">
        <f t="shared" si="29"/>
        <v>6815366.288658761</v>
      </c>
      <c r="M148" s="13">
        <f t="shared" si="30"/>
        <v>-47228992.65356396</v>
      </c>
      <c r="N148" s="13">
        <f t="shared" si="31"/>
        <v>-3.2782554626464844E-07</v>
      </c>
    </row>
    <row r="149" spans="2:14" ht="12.75">
      <c r="B149" s="14">
        <v>148</v>
      </c>
      <c r="C149" s="13">
        <f t="shared" si="35"/>
        <v>13580.256601301195</v>
      </c>
      <c r="D149" s="9">
        <f t="shared" si="33"/>
        <v>-1605785.7502211872</v>
      </c>
      <c r="E149" s="9">
        <f t="shared" si="32"/>
        <v>1619366.0068224885</v>
      </c>
      <c r="F149" s="17">
        <f t="shared" si="24"/>
        <v>119.24413907372919</v>
      </c>
      <c r="G149" s="17">
        <f t="shared" si="25"/>
        <v>-118.24413907372919</v>
      </c>
      <c r="H149" s="13">
        <f t="shared" si="34"/>
        <v>-48848358.66038678</v>
      </c>
      <c r="I149" s="13">
        <f t="shared" si="26"/>
        <v>55895447.402859576</v>
      </c>
      <c r="J149" s="13">
        <f t="shared" si="27"/>
        <v>-11078154.904636266</v>
      </c>
      <c r="K149" s="13">
        <f t="shared" si="28"/>
        <v>37770203.755750515</v>
      </c>
      <c r="L149" s="13">
        <f t="shared" si="29"/>
        <v>7047088.742473157</v>
      </c>
      <c r="M149" s="13">
        <f t="shared" si="30"/>
        <v>-48848358.66038642</v>
      </c>
      <c r="N149" s="13">
        <f t="shared" si="31"/>
        <v>-3.5762786865234375E-07</v>
      </c>
    </row>
    <row r="150" spans="2:14" ht="12.75">
      <c r="B150" s="14">
        <v>149</v>
      </c>
      <c r="C150" s="13">
        <f t="shared" si="35"/>
        <v>13580.256601301195</v>
      </c>
      <c r="D150" s="9">
        <f t="shared" si="33"/>
        <v>-1660844.194453152</v>
      </c>
      <c r="E150" s="9">
        <f t="shared" si="32"/>
        <v>1674424.4510544532</v>
      </c>
      <c r="F150" s="17">
        <f t="shared" si="24"/>
        <v>123.29843980223598</v>
      </c>
      <c r="G150" s="17">
        <f t="shared" si="25"/>
        <v>-122.29843980223598</v>
      </c>
      <c r="H150" s="13">
        <f t="shared" si="34"/>
        <v>-50522783.11144123</v>
      </c>
      <c r="I150" s="13">
        <f t="shared" si="26"/>
        <v>57809472.87115811</v>
      </c>
      <c r="J150" s="13">
        <f t="shared" si="27"/>
        <v>-11313298.259330291</v>
      </c>
      <c r="K150" s="13">
        <f t="shared" si="28"/>
        <v>39209484.85211094</v>
      </c>
      <c r="L150" s="13">
        <f t="shared" si="29"/>
        <v>7286689.759717246</v>
      </c>
      <c r="M150" s="13">
        <f t="shared" si="30"/>
        <v>-50522783.11144086</v>
      </c>
      <c r="N150" s="13">
        <f t="shared" si="31"/>
        <v>-3.725290298461914E-07</v>
      </c>
    </row>
    <row r="151" spans="2:14" ht="12.75">
      <c r="B151" s="14">
        <v>150</v>
      </c>
      <c r="C151" s="13">
        <f t="shared" si="35"/>
        <v>13580.256601301195</v>
      </c>
      <c r="D151" s="9">
        <f t="shared" si="33"/>
        <v>-1717774.6257890034</v>
      </c>
      <c r="E151" s="9">
        <f t="shared" si="32"/>
        <v>1731354.8823903047</v>
      </c>
      <c r="F151" s="17">
        <f t="shared" si="24"/>
        <v>127.49058675551201</v>
      </c>
      <c r="G151" s="17">
        <f t="shared" si="25"/>
        <v>-126.49058675551201</v>
      </c>
      <c r="H151" s="13">
        <f t="shared" si="34"/>
        <v>-52254137.99383154</v>
      </c>
      <c r="I151" s="13">
        <f t="shared" si="26"/>
        <v>59788575.20537878</v>
      </c>
      <c r="J151" s="13">
        <f t="shared" si="27"/>
        <v>-11553144.481118197</v>
      </c>
      <c r="K151" s="13">
        <f t="shared" si="28"/>
        <v>40700993.51271334</v>
      </c>
      <c r="L151" s="13">
        <f t="shared" si="29"/>
        <v>7534437.211547631</v>
      </c>
      <c r="M151" s="13">
        <f t="shared" si="30"/>
        <v>-52254137.99383115</v>
      </c>
      <c r="N151" s="13">
        <f t="shared" si="31"/>
        <v>-3.8743019104003906E-07</v>
      </c>
    </row>
    <row r="152" spans="2:14" ht="12.75">
      <c r="B152" s="14">
        <v>151</v>
      </c>
      <c r="C152" s="13">
        <f t="shared" si="35"/>
        <v>13580.256601301195</v>
      </c>
      <c r="D152" s="9">
        <f t="shared" si="33"/>
        <v>-1776640.6917902739</v>
      </c>
      <c r="E152" s="9">
        <f t="shared" si="32"/>
        <v>1790220.9483915751</v>
      </c>
      <c r="F152" s="17">
        <f t="shared" si="24"/>
        <v>131.82526670519943</v>
      </c>
      <c r="G152" s="17">
        <f t="shared" si="25"/>
        <v>-130.82526670519943</v>
      </c>
      <c r="H152" s="13">
        <f t="shared" si="34"/>
        <v>-54044358.94222311</v>
      </c>
      <c r="I152" s="13">
        <f t="shared" si="26"/>
        <v>61834967.01896297</v>
      </c>
      <c r="J152" s="13">
        <f t="shared" si="27"/>
        <v>-11797787.62734186</v>
      </c>
      <c r="K152" s="13">
        <f t="shared" si="28"/>
        <v>42246571.31488125</v>
      </c>
      <c r="L152" s="13">
        <f t="shared" si="29"/>
        <v>7790608.076740252</v>
      </c>
      <c r="M152" s="13">
        <f t="shared" si="30"/>
        <v>-54044358.94222272</v>
      </c>
      <c r="N152" s="13">
        <f t="shared" si="31"/>
        <v>-3.8743019104003906E-07</v>
      </c>
    </row>
    <row r="153" spans="2:14" ht="12.75">
      <c r="B153" s="14">
        <v>152</v>
      </c>
      <c r="C153" s="13">
        <f t="shared" si="35"/>
        <v>13580.256601301195</v>
      </c>
      <c r="D153" s="9">
        <f t="shared" si="33"/>
        <v>-1837508.2040355874</v>
      </c>
      <c r="E153" s="9">
        <f t="shared" si="32"/>
        <v>1851088.4606368886</v>
      </c>
      <c r="F153" s="17">
        <f t="shared" si="24"/>
        <v>136.30732577317622</v>
      </c>
      <c r="G153" s="17">
        <f t="shared" si="25"/>
        <v>-135.3073257731762</v>
      </c>
      <c r="H153" s="13">
        <f t="shared" si="34"/>
        <v>-55895447.40286</v>
      </c>
      <c r="I153" s="13">
        <f t="shared" si="26"/>
        <v>63950936.15420901</v>
      </c>
      <c r="J153" s="13">
        <f t="shared" si="27"/>
        <v>-12047323.636490002</v>
      </c>
      <c r="K153" s="13">
        <f t="shared" si="28"/>
        <v>43848123.76637</v>
      </c>
      <c r="L153" s="13">
        <f t="shared" si="29"/>
        <v>8055488.751349419</v>
      </c>
      <c r="M153" s="13">
        <f t="shared" si="30"/>
        <v>-55895447.40285959</v>
      </c>
      <c r="N153" s="13">
        <f t="shared" si="31"/>
        <v>-4.0978193283081055E-07</v>
      </c>
    </row>
    <row r="154" spans="2:14" ht="12.75">
      <c r="B154" s="14">
        <v>153</v>
      </c>
      <c r="C154" s="13">
        <f t="shared" si="35"/>
        <v>13580.256601301195</v>
      </c>
      <c r="D154" s="9">
        <f t="shared" si="33"/>
        <v>-1900445.2116972418</v>
      </c>
      <c r="E154" s="9">
        <f t="shared" si="32"/>
        <v>1914025.468298543</v>
      </c>
      <c r="F154" s="17">
        <f t="shared" si="24"/>
        <v>140.9417748494642</v>
      </c>
      <c r="G154" s="17">
        <f t="shared" si="25"/>
        <v>-139.9417748494642</v>
      </c>
      <c r="H154" s="13">
        <f t="shared" si="34"/>
        <v>-57809472.87115854</v>
      </c>
      <c r="I154" s="13">
        <f t="shared" si="26"/>
        <v>66138848.240053415</v>
      </c>
      <c r="J154" s="13">
        <f t="shared" si="27"/>
        <v>-12301850.365821106</v>
      </c>
      <c r="K154" s="13">
        <f t="shared" si="28"/>
        <v>45507622.50533743</v>
      </c>
      <c r="L154" s="13">
        <f t="shared" si="29"/>
        <v>8329375.368895299</v>
      </c>
      <c r="M154" s="13">
        <f t="shared" si="30"/>
        <v>-57809472.871158116</v>
      </c>
      <c r="N154" s="13">
        <f t="shared" si="31"/>
        <v>-4.246830940246582E-07</v>
      </c>
    </row>
    <row r="155" spans="2:14" ht="12.75">
      <c r="B155" s="14">
        <v>154</v>
      </c>
      <c r="C155" s="13">
        <f t="shared" si="35"/>
        <v>13580.256601301195</v>
      </c>
      <c r="D155" s="9">
        <f t="shared" si="33"/>
        <v>-1965522.0776193922</v>
      </c>
      <c r="E155" s="9">
        <f t="shared" si="32"/>
        <v>1979102.3342206934</v>
      </c>
      <c r="F155" s="17">
        <f t="shared" si="24"/>
        <v>145.733795194346</v>
      </c>
      <c r="G155" s="17">
        <f t="shared" si="25"/>
        <v>-144.733795194346</v>
      </c>
      <c r="H155" s="13">
        <f t="shared" si="34"/>
        <v>-59788575.20537923</v>
      </c>
      <c r="I155" s="13">
        <f t="shared" si="26"/>
        <v>68401149.33681653</v>
      </c>
      <c r="J155" s="13">
        <f t="shared" si="27"/>
        <v>-12561467.629738826</v>
      </c>
      <c r="K155" s="13">
        <f t="shared" si="28"/>
        <v>47227107.57564041</v>
      </c>
      <c r="L155" s="13">
        <f t="shared" si="29"/>
        <v>8612574.13143774</v>
      </c>
      <c r="M155" s="13">
        <f t="shared" si="30"/>
        <v>-59788575.20537879</v>
      </c>
      <c r="N155" s="13">
        <f t="shared" si="31"/>
        <v>-4.3958425521850586E-07</v>
      </c>
    </row>
    <row r="156" spans="2:14" ht="12.75">
      <c r="B156" s="14">
        <v>155</v>
      </c>
      <c r="C156" s="13">
        <f t="shared" si="35"/>
        <v>13580.256601301195</v>
      </c>
      <c r="D156" s="9">
        <f t="shared" si="33"/>
        <v>-2032811.5569828958</v>
      </c>
      <c r="E156" s="9">
        <f t="shared" si="32"/>
        <v>2046391.813584197</v>
      </c>
      <c r="F156" s="17">
        <f t="shared" si="24"/>
        <v>150.68874423095374</v>
      </c>
      <c r="G156" s="17">
        <f t="shared" si="25"/>
        <v>-149.68874423095374</v>
      </c>
      <c r="H156" s="13">
        <f t="shared" si="34"/>
        <v>-61834967.01896343</v>
      </c>
      <c r="I156" s="13">
        <f t="shared" si="26"/>
        <v>70740368.6708696</v>
      </c>
      <c r="J156" s="13">
        <f t="shared" si="27"/>
        <v>-12826277.238934904</v>
      </c>
      <c r="K156" s="13">
        <f t="shared" si="28"/>
        <v>49008689.78002852</v>
      </c>
      <c r="L156" s="13">
        <f t="shared" si="29"/>
        <v>8905401.651906624</v>
      </c>
      <c r="M156" s="13">
        <f t="shared" si="30"/>
        <v>-61834967.01896298</v>
      </c>
      <c r="N156" s="13">
        <f t="shared" si="31"/>
        <v>-4.470348358154297E-07</v>
      </c>
    </row>
    <row r="157" spans="2:14" ht="12.75">
      <c r="B157" s="14">
        <v>156</v>
      </c>
      <c r="C157" s="13">
        <f t="shared" si="35"/>
        <v>13580.256601301195</v>
      </c>
      <c r="D157" s="9">
        <f t="shared" si="33"/>
        <v>-2102388.8786447584</v>
      </c>
      <c r="E157" s="9">
        <f t="shared" si="32"/>
        <v>2115969.1352460594</v>
      </c>
      <c r="F157" s="17">
        <f t="shared" si="24"/>
        <v>155.81216153480617</v>
      </c>
      <c r="G157" s="17">
        <f t="shared" si="25"/>
        <v>-154.81216153480617</v>
      </c>
      <c r="H157" s="13">
        <f t="shared" si="34"/>
        <v>-63950936.15420949</v>
      </c>
      <c r="I157" s="13">
        <f t="shared" si="26"/>
        <v>73159121.46228045</v>
      </c>
      <c r="J157" s="13">
        <f t="shared" si="27"/>
        <v>-13096383.040314902</v>
      </c>
      <c r="K157" s="13">
        <f t="shared" si="28"/>
        <v>50854553.11389458</v>
      </c>
      <c r="L157" s="13">
        <f t="shared" si="29"/>
        <v>9208185.308071448</v>
      </c>
      <c r="M157" s="13">
        <f t="shared" si="30"/>
        <v>-63950936.154209</v>
      </c>
      <c r="N157" s="13">
        <f t="shared" si="31"/>
        <v>-4.842877388000488E-07</v>
      </c>
    </row>
    <row r="158" spans="2:14" ht="12.75">
      <c r="B158" s="14">
        <v>157</v>
      </c>
      <c r="C158" s="13">
        <f t="shared" si="35"/>
        <v>13580.256601301195</v>
      </c>
      <c r="D158" s="9">
        <f t="shared" si="33"/>
        <v>-2174331.8292431245</v>
      </c>
      <c r="E158" s="9">
        <f t="shared" si="32"/>
        <v>2187912.0858444255</v>
      </c>
      <c r="F158" s="17">
        <f t="shared" si="24"/>
        <v>161.10977502698958</v>
      </c>
      <c r="G158" s="17">
        <f t="shared" si="25"/>
        <v>-160.10977502698958</v>
      </c>
      <c r="H158" s="13">
        <f t="shared" si="34"/>
        <v>-66138848.240053914</v>
      </c>
      <c r="I158" s="13">
        <f t="shared" si="26"/>
        <v>75660111.84859928</v>
      </c>
      <c r="J158" s="13">
        <f t="shared" si="27"/>
        <v>-13371890.957722498</v>
      </c>
      <c r="K158" s="13">
        <f t="shared" si="28"/>
        <v>52766957.282331415</v>
      </c>
      <c r="L158" s="13">
        <f t="shared" si="29"/>
        <v>9521263.608545873</v>
      </c>
      <c r="M158" s="13">
        <f t="shared" si="30"/>
        <v>-66138848.240053415</v>
      </c>
      <c r="N158" s="13">
        <f t="shared" si="31"/>
        <v>-4.991888999938965E-07</v>
      </c>
    </row>
    <row r="159" spans="2:14" ht="12.75">
      <c r="B159" s="14">
        <v>158</v>
      </c>
      <c r="C159" s="13">
        <f t="shared" si="35"/>
        <v>13580.256601301195</v>
      </c>
      <c r="D159" s="9">
        <f t="shared" si="33"/>
        <v>-2248720.8401618353</v>
      </c>
      <c r="E159" s="9">
        <f t="shared" si="32"/>
        <v>2262301.0967631363</v>
      </c>
      <c r="F159" s="17">
        <f t="shared" si="24"/>
        <v>166.58750737790726</v>
      </c>
      <c r="G159" s="17">
        <f t="shared" si="25"/>
        <v>-165.58750737790726</v>
      </c>
      <c r="H159" s="13">
        <f t="shared" si="34"/>
        <v>-68401149.33681706</v>
      </c>
      <c r="I159" s="13">
        <f t="shared" si="26"/>
        <v>78246135.90805297</v>
      </c>
      <c r="J159" s="13">
        <f t="shared" si="27"/>
        <v>-13652909.03347825</v>
      </c>
      <c r="K159" s="13">
        <f t="shared" si="28"/>
        <v>54748240.3033388</v>
      </c>
      <c r="L159" s="13">
        <f t="shared" si="29"/>
        <v>9844986.571236435</v>
      </c>
      <c r="M159" s="13">
        <f t="shared" si="30"/>
        <v>-68401149.33681653</v>
      </c>
      <c r="N159" s="13">
        <f t="shared" si="31"/>
        <v>-5.21540641784668E-07</v>
      </c>
    </row>
    <row r="160" spans="2:14" ht="12.75">
      <c r="B160" s="14">
        <v>159</v>
      </c>
      <c r="C160" s="13">
        <f t="shared" si="35"/>
        <v>13580.256601301195</v>
      </c>
      <c r="D160" s="9">
        <f t="shared" si="33"/>
        <v>-2325639.077451782</v>
      </c>
      <c r="E160" s="9">
        <f t="shared" si="32"/>
        <v>2339219.334053083</v>
      </c>
      <c r="F160" s="17">
        <f t="shared" si="24"/>
        <v>172.2514826287561</v>
      </c>
      <c r="G160" s="17">
        <f t="shared" si="25"/>
        <v>-171.2514826287561</v>
      </c>
      <c r="H160" s="13">
        <f t="shared" si="34"/>
        <v>-70740368.67087014</v>
      </c>
      <c r="I160" s="13">
        <f t="shared" si="26"/>
        <v>80920084.78552808</v>
      </c>
      <c r="J160" s="13">
        <f t="shared" si="27"/>
        <v>-13939547.470749117</v>
      </c>
      <c r="K160" s="13">
        <f t="shared" si="28"/>
        <v>56800821.20012102</v>
      </c>
      <c r="L160" s="13">
        <f t="shared" si="29"/>
        <v>10179716.114658475</v>
      </c>
      <c r="M160" s="13">
        <f t="shared" si="30"/>
        <v>-70740368.6708696</v>
      </c>
      <c r="N160" s="13">
        <f t="shared" si="31"/>
        <v>-5.364418029785156E-07</v>
      </c>
    </row>
    <row r="161" spans="2:14" ht="12.75">
      <c r="B161" s="14">
        <v>160</v>
      </c>
      <c r="C161" s="13">
        <f t="shared" si="35"/>
        <v>13580.256601301195</v>
      </c>
      <c r="D161" s="9">
        <f t="shared" si="33"/>
        <v>-2405172.534809587</v>
      </c>
      <c r="E161" s="9">
        <f t="shared" si="32"/>
        <v>2418752.791410888</v>
      </c>
      <c r="F161" s="17">
        <f t="shared" si="24"/>
        <v>178.1080330381338</v>
      </c>
      <c r="G161" s="17">
        <f t="shared" si="25"/>
        <v>-177.10803303813384</v>
      </c>
      <c r="H161" s="13">
        <f t="shared" si="34"/>
        <v>-73159121.46228103</v>
      </c>
      <c r="I161" s="13">
        <f t="shared" si="26"/>
        <v>83684947.92483732</v>
      </c>
      <c r="J161" s="13">
        <f t="shared" si="27"/>
        <v>-14231918.676765405</v>
      </c>
      <c r="K161" s="13">
        <f t="shared" si="28"/>
        <v>58927202.78551563</v>
      </c>
      <c r="L161" s="13">
        <f t="shared" si="29"/>
        <v>10525826.462556863</v>
      </c>
      <c r="M161" s="13">
        <f t="shared" si="30"/>
        <v>-73159121.46228045</v>
      </c>
      <c r="N161" s="13">
        <f t="shared" si="31"/>
        <v>-5.811452865600586E-07</v>
      </c>
    </row>
    <row r="162" spans="2:14" ht="12.75">
      <c r="B162" s="14">
        <v>161</v>
      </c>
      <c r="C162" s="13">
        <f t="shared" si="35"/>
        <v>13580.256601301195</v>
      </c>
      <c r="D162" s="9">
        <f t="shared" si="33"/>
        <v>-2487410.129717557</v>
      </c>
      <c r="E162" s="9">
        <f t="shared" si="32"/>
        <v>2500990.3863188582</v>
      </c>
      <c r="F162" s="17">
        <f t="shared" si="24"/>
        <v>184.16370616143035</v>
      </c>
      <c r="G162" s="17">
        <f t="shared" si="25"/>
        <v>-183.16370616143038</v>
      </c>
      <c r="H162" s="13">
        <f t="shared" si="34"/>
        <v>-75660111.8485999</v>
      </c>
      <c r="I162" s="13">
        <f t="shared" si="26"/>
        <v>86543816.4108831</v>
      </c>
      <c r="J162" s="13">
        <f t="shared" si="27"/>
        <v>-14530137.306902012</v>
      </c>
      <c r="K162" s="13">
        <f t="shared" si="28"/>
        <v>61129974.54169788</v>
      </c>
      <c r="L162" s="13">
        <f t="shared" si="29"/>
        <v>10883704.562283795</v>
      </c>
      <c r="M162" s="13">
        <f t="shared" si="30"/>
        <v>-75660111.8485993</v>
      </c>
      <c r="N162" s="13">
        <f t="shared" si="31"/>
        <v>-5.960464477539062E-07</v>
      </c>
    </row>
    <row r="163" spans="2:14" ht="12.75">
      <c r="B163" s="14">
        <v>162</v>
      </c>
      <c r="C163" s="13">
        <f t="shared" si="35"/>
        <v>13580.256601301195</v>
      </c>
      <c r="D163" s="9">
        <f t="shared" si="33"/>
        <v>-2572443.8028523987</v>
      </c>
      <c r="E163" s="9">
        <f t="shared" si="32"/>
        <v>2586024.0594536997</v>
      </c>
      <c r="F163" s="17">
        <f t="shared" si="24"/>
        <v>190.42527217091902</v>
      </c>
      <c r="G163" s="17">
        <f t="shared" si="25"/>
        <v>-189.42527217091904</v>
      </c>
      <c r="H163" s="13">
        <f t="shared" si="34"/>
        <v>-78246135.90805359</v>
      </c>
      <c r="I163" s="13">
        <f t="shared" si="26"/>
        <v>89499886.42545442</v>
      </c>
      <c r="J163" s="13">
        <f t="shared" si="27"/>
        <v>-14834320.309641354</v>
      </c>
      <c r="K163" s="13">
        <f t="shared" si="28"/>
        <v>63411815.59841224</v>
      </c>
      <c r="L163" s="13">
        <f t="shared" si="29"/>
        <v>11253750.517401446</v>
      </c>
      <c r="M163" s="13">
        <f t="shared" si="30"/>
        <v>-78246135.90805298</v>
      </c>
      <c r="N163" s="13">
        <f t="shared" si="31"/>
        <v>-6.109476089477539E-07</v>
      </c>
    </row>
    <row r="164" spans="2:14" ht="12.75">
      <c r="B164" s="14">
        <v>163</v>
      </c>
      <c r="C164" s="13">
        <f t="shared" si="35"/>
        <v>13580.256601301195</v>
      </c>
      <c r="D164" s="9">
        <f t="shared" si="33"/>
        <v>-2660368.6208738247</v>
      </c>
      <c r="E164" s="9">
        <f t="shared" si="32"/>
        <v>2673948.8774751257</v>
      </c>
      <c r="F164" s="17">
        <f t="shared" si="24"/>
        <v>196.89973142473028</v>
      </c>
      <c r="G164" s="17">
        <f t="shared" si="25"/>
        <v>-195.8997314247303</v>
      </c>
      <c r="H164" s="13">
        <f t="shared" si="34"/>
        <v>-80920084.78552872</v>
      </c>
      <c r="I164" s="13">
        <f t="shared" si="26"/>
        <v>92556462.82052118</v>
      </c>
      <c r="J164" s="13">
        <f t="shared" si="27"/>
        <v>-15144586.97243548</v>
      </c>
      <c r="K164" s="13">
        <f t="shared" si="28"/>
        <v>65775497.81309324</v>
      </c>
      <c r="L164" s="13">
        <f t="shared" si="29"/>
        <v>11636378.034993095</v>
      </c>
      <c r="M164" s="13">
        <f t="shared" si="30"/>
        <v>-80920084.78552808</v>
      </c>
      <c r="N164" s="13">
        <f t="shared" si="31"/>
        <v>-6.407499313354492E-07</v>
      </c>
    </row>
    <row r="165" spans="2:14" ht="12.75">
      <c r="B165" s="14">
        <v>164</v>
      </c>
      <c r="C165" s="13">
        <f t="shared" si="35"/>
        <v>13580.256601301195</v>
      </c>
      <c r="D165" s="9">
        <f t="shared" si="33"/>
        <v>-2751282.882707979</v>
      </c>
      <c r="E165" s="9">
        <f t="shared" si="32"/>
        <v>2764863.13930928</v>
      </c>
      <c r="F165" s="17">
        <f aca="true" t="shared" si="36" ref="F165:F228">(E165/C165)</f>
        <v>203.59432229317113</v>
      </c>
      <c r="G165" s="17">
        <f aca="true" t="shared" si="37" ref="G165:G228">D165/C165</f>
        <v>-202.59432229317113</v>
      </c>
      <c r="H165" s="13">
        <f t="shared" si="34"/>
        <v>-83684947.924838</v>
      </c>
      <c r="I165" s="13">
        <f aca="true" t="shared" si="38" ref="I165:I228">$A$23*((1+$A$3)^(B165)-1)/$A$3</f>
        <v>95716962.81302018</v>
      </c>
      <c r="J165" s="13">
        <f aca="true" t="shared" si="39" ref="J165:J228">$A$23*(((1+$A$15)^($A$9-B165)-1)/($A$15*(1+$A$15)^($A$9-B165)))</f>
        <v>-15461058.968485495</v>
      </c>
      <c r="K165" s="13">
        <f aca="true" t="shared" si="40" ref="K165:K228">(J165-H165)</f>
        <v>68223888.95635252</v>
      </c>
      <c r="L165" s="13">
        <f aca="true" t="shared" si="41" ref="L165:L228">$A$5*(1+$A$3)^B165</f>
        <v>12032014.888182858</v>
      </c>
      <c r="M165" s="13">
        <f aca="true" t="shared" si="42" ref="M165:M228">(L165-I165)</f>
        <v>-83684947.92483732</v>
      </c>
      <c r="N165" s="13">
        <f aca="true" t="shared" si="43" ref="N165:N228">-(M165-H165)</f>
        <v>-6.854534149169922E-07</v>
      </c>
    </row>
    <row r="166" spans="2:14" ht="12.75">
      <c r="B166" s="14">
        <v>165</v>
      </c>
      <c r="C166" s="13">
        <f t="shared" si="35"/>
        <v>13580.256601301195</v>
      </c>
      <c r="D166" s="9">
        <f t="shared" si="33"/>
        <v>-2845288.229444495</v>
      </c>
      <c r="E166" s="9">
        <f t="shared" si="32"/>
        <v>2858868.486045796</v>
      </c>
      <c r="F166" s="17">
        <f t="shared" si="36"/>
        <v>210.51652925113896</v>
      </c>
      <c r="G166" s="17">
        <f t="shared" si="37"/>
        <v>-209.516529251139</v>
      </c>
      <c r="H166" s="13">
        <f t="shared" si="34"/>
        <v>-86543816.4108838</v>
      </c>
      <c r="I166" s="13">
        <f t="shared" si="38"/>
        <v>98984919.80526416</v>
      </c>
      <c r="J166" s="13">
        <f t="shared" si="39"/>
        <v>-15783860.404456504</v>
      </c>
      <c r="K166" s="13">
        <f t="shared" si="40"/>
        <v>70759956.00642729</v>
      </c>
      <c r="L166" s="13">
        <f t="shared" si="41"/>
        <v>12441103.394381074</v>
      </c>
      <c r="M166" s="13">
        <f t="shared" si="42"/>
        <v>-86543816.41088308</v>
      </c>
      <c r="N166" s="13">
        <f t="shared" si="43"/>
        <v>-7.152557373046875E-07</v>
      </c>
    </row>
    <row r="167" spans="2:14" ht="12.75">
      <c r="B167" s="14">
        <v>166</v>
      </c>
      <c r="C167" s="13">
        <f t="shared" si="35"/>
        <v>13580.256601301195</v>
      </c>
      <c r="D167" s="9">
        <f t="shared" si="33"/>
        <v>-2942489.757970052</v>
      </c>
      <c r="E167" s="9">
        <f t="shared" si="32"/>
        <v>2956070.014571353</v>
      </c>
      <c r="F167" s="17">
        <f t="shared" si="36"/>
        <v>217.6740912456777</v>
      </c>
      <c r="G167" s="17">
        <f t="shared" si="37"/>
        <v>-216.6740912456777</v>
      </c>
      <c r="H167" s="13">
        <f t="shared" si="34"/>
        <v>-89499886.42545515</v>
      </c>
      <c r="I167" s="13">
        <f t="shared" si="38"/>
        <v>102363987.33524445</v>
      </c>
      <c r="J167" s="13">
        <f t="shared" si="39"/>
        <v>-16113117.869146936</v>
      </c>
      <c r="K167" s="13">
        <f t="shared" si="40"/>
        <v>73386768.55630821</v>
      </c>
      <c r="L167" s="13">
        <f t="shared" si="41"/>
        <v>12864100.909790032</v>
      </c>
      <c r="M167" s="13">
        <f t="shared" si="42"/>
        <v>-89499886.42545441</v>
      </c>
      <c r="N167" s="13">
        <f t="shared" si="43"/>
        <v>-7.450580596923828E-07</v>
      </c>
    </row>
    <row r="168" spans="2:14" ht="12.75">
      <c r="B168" s="14">
        <v>167</v>
      </c>
      <c r="C168" s="13">
        <f t="shared" si="35"/>
        <v>13580.256601301195</v>
      </c>
      <c r="D168" s="9">
        <f t="shared" si="33"/>
        <v>-3042996.138465478</v>
      </c>
      <c r="E168" s="9">
        <f t="shared" si="32"/>
        <v>3056576.395066779</v>
      </c>
      <c r="F168" s="17">
        <f t="shared" si="36"/>
        <v>225.07501034803073</v>
      </c>
      <c r="G168" s="17">
        <f t="shared" si="37"/>
        <v>-224.07501034803076</v>
      </c>
      <c r="H168" s="13">
        <f t="shared" si="34"/>
        <v>-92556462.82052194</v>
      </c>
      <c r="I168" s="13">
        <f t="shared" si="38"/>
        <v>105857943.16124406</v>
      </c>
      <c r="J168" s="13">
        <f t="shared" si="39"/>
        <v>-16448960.483131176</v>
      </c>
      <c r="K168" s="13">
        <f t="shared" si="40"/>
        <v>76107502.33739077</v>
      </c>
      <c r="L168" s="13">
        <f t="shared" si="41"/>
        <v>13301480.340722892</v>
      </c>
      <c r="M168" s="13">
        <f t="shared" si="42"/>
        <v>-92556462.82052118</v>
      </c>
      <c r="N168" s="13">
        <f t="shared" si="43"/>
        <v>-7.599592208862305E-07</v>
      </c>
    </row>
    <row r="169" spans="2:14" ht="12.75">
      <c r="B169" s="14">
        <v>168</v>
      </c>
      <c r="C169" s="13">
        <f t="shared" si="35"/>
        <v>13580.256601301195</v>
      </c>
      <c r="D169" s="9">
        <f t="shared" si="33"/>
        <v>-3146919.7358977487</v>
      </c>
      <c r="E169" s="9">
        <f t="shared" si="32"/>
        <v>3160499.9924990498</v>
      </c>
      <c r="F169" s="17">
        <f t="shared" si="36"/>
        <v>232.7275606998638</v>
      </c>
      <c r="G169" s="17">
        <f t="shared" si="37"/>
        <v>-231.7275606998638</v>
      </c>
      <c r="H169" s="13">
        <f t="shared" si="34"/>
        <v>-95716962.81302099</v>
      </c>
      <c r="I169" s="13">
        <f t="shared" si="38"/>
        <v>109470693.48532765</v>
      </c>
      <c r="J169" s="13">
        <f t="shared" si="39"/>
        <v>-16791519.949395094</v>
      </c>
      <c r="K169" s="13">
        <f t="shared" si="40"/>
        <v>78925442.8636259</v>
      </c>
      <c r="L169" s="13">
        <f t="shared" si="41"/>
        <v>13753730.672307469</v>
      </c>
      <c r="M169" s="13">
        <f t="shared" si="42"/>
        <v>-95716962.81302017</v>
      </c>
      <c r="N169" s="13">
        <f t="shared" si="43"/>
        <v>-8.195638656616211E-07</v>
      </c>
    </row>
    <row r="170" spans="2:14" ht="12.75">
      <c r="B170" s="14">
        <v>169</v>
      </c>
      <c r="C170" s="13">
        <f t="shared" si="35"/>
        <v>13580.256601301195</v>
      </c>
      <c r="D170" s="9">
        <f t="shared" si="33"/>
        <v>-3254376.7356427168</v>
      </c>
      <c r="E170" s="9">
        <f t="shared" si="32"/>
        <v>3267956.992244018</v>
      </c>
      <c r="F170" s="17">
        <f t="shared" si="36"/>
        <v>240.6402977636592</v>
      </c>
      <c r="G170" s="17">
        <f t="shared" si="37"/>
        <v>-239.6402977636592</v>
      </c>
      <c r="H170" s="13">
        <f t="shared" si="34"/>
        <v>-98984919.80526501</v>
      </c>
      <c r="I170" s="13">
        <f t="shared" si="38"/>
        <v>113206277.32043009</v>
      </c>
      <c r="J170" s="13">
        <f t="shared" si="39"/>
        <v>-17140930.604984302</v>
      </c>
      <c r="K170" s="13">
        <f t="shared" si="40"/>
        <v>81843989.20028071</v>
      </c>
      <c r="L170" s="13">
        <f t="shared" si="41"/>
        <v>14221357.515165923</v>
      </c>
      <c r="M170" s="13">
        <f t="shared" si="42"/>
        <v>-98984919.80526416</v>
      </c>
      <c r="N170" s="13">
        <f t="shared" si="43"/>
        <v>-8.493661880493164E-07</v>
      </c>
    </row>
    <row r="171" spans="2:14" ht="12.75">
      <c r="B171" s="14">
        <v>170</v>
      </c>
      <c r="C171" s="13">
        <f t="shared" si="35"/>
        <v>13580.256601301195</v>
      </c>
      <c r="D171" s="9">
        <f t="shared" si="33"/>
        <v>-3365487.2733790134</v>
      </c>
      <c r="E171" s="9">
        <f t="shared" si="32"/>
        <v>3379067.5299803144</v>
      </c>
      <c r="F171" s="17">
        <f t="shared" si="36"/>
        <v>248.8220678876236</v>
      </c>
      <c r="G171" s="17">
        <f t="shared" si="37"/>
        <v>-247.8220678876236</v>
      </c>
      <c r="H171" s="13">
        <f t="shared" si="34"/>
        <v>-102363987.33524533</v>
      </c>
      <c r="I171" s="13">
        <f t="shared" si="38"/>
        <v>117068871.00592601</v>
      </c>
      <c r="J171" s="13">
        <f t="shared" si="39"/>
        <v>-17497329.47368529</v>
      </c>
      <c r="K171" s="13">
        <f t="shared" si="40"/>
        <v>84866657.86156003</v>
      </c>
      <c r="L171" s="13">
        <f t="shared" si="41"/>
        <v>14704883.670681564</v>
      </c>
      <c r="M171" s="13">
        <f t="shared" si="42"/>
        <v>-102363987.33524445</v>
      </c>
      <c r="N171" s="13">
        <f t="shared" si="43"/>
        <v>-8.791685104370117E-07</v>
      </c>
    </row>
    <row r="172" spans="2:14" ht="12.75">
      <c r="B172" s="14">
        <v>171</v>
      </c>
      <c r="C172" s="13">
        <f t="shared" si="35"/>
        <v>13580.256601301195</v>
      </c>
      <c r="D172" s="9">
        <f t="shared" si="33"/>
        <v>-3480375.569398344</v>
      </c>
      <c r="E172" s="9">
        <f t="shared" si="32"/>
        <v>3493955.825999645</v>
      </c>
      <c r="F172" s="17">
        <f t="shared" si="36"/>
        <v>257.2820181958028</v>
      </c>
      <c r="G172" s="17">
        <f t="shared" si="37"/>
        <v>-256.28201819580283</v>
      </c>
      <c r="H172" s="13">
        <f t="shared" si="34"/>
        <v>-105857943.16124497</v>
      </c>
      <c r="I172" s="13">
        <f t="shared" si="38"/>
        <v>121062792.87672883</v>
      </c>
      <c r="J172" s="13">
        <f t="shared" si="39"/>
        <v>-17860856.31976029</v>
      </c>
      <c r="K172" s="13">
        <f t="shared" si="40"/>
        <v>87997086.84148468</v>
      </c>
      <c r="L172" s="13">
        <f t="shared" si="41"/>
        <v>15204849.71548474</v>
      </c>
      <c r="M172" s="13">
        <f t="shared" si="42"/>
        <v>-105857943.1612441</v>
      </c>
      <c r="N172" s="13">
        <f t="shared" si="43"/>
        <v>-8.791685104370117E-07</v>
      </c>
    </row>
    <row r="173" spans="2:14" ht="12.75">
      <c r="B173" s="14">
        <v>172</v>
      </c>
      <c r="C173" s="13">
        <f t="shared" si="35"/>
        <v>13580.256601301195</v>
      </c>
      <c r="D173" s="9">
        <f t="shared" si="33"/>
        <v>-3599170.0674823322</v>
      </c>
      <c r="E173" s="9">
        <f t="shared" si="32"/>
        <v>3612750.3240836333</v>
      </c>
      <c r="F173" s="17">
        <f t="shared" si="36"/>
        <v>266.0296068144601</v>
      </c>
      <c r="G173" s="17">
        <f t="shared" si="37"/>
        <v>-265.0296068144601</v>
      </c>
      <c r="H173" s="13">
        <f t="shared" si="34"/>
        <v>-109470693.4853286</v>
      </c>
      <c r="I173" s="13">
        <f t="shared" si="38"/>
        <v>125192508.09113887</v>
      </c>
      <c r="J173" s="13">
        <f t="shared" si="39"/>
        <v>-18231653.702756803</v>
      </c>
      <c r="K173" s="13">
        <f t="shared" si="40"/>
        <v>91239039.7825718</v>
      </c>
      <c r="L173" s="13">
        <f t="shared" si="41"/>
        <v>15721814.605811218</v>
      </c>
      <c r="M173" s="13">
        <f t="shared" si="42"/>
        <v>-109470693.48532765</v>
      </c>
      <c r="N173" s="13">
        <f t="shared" si="43"/>
        <v>-9.5367431640625E-07</v>
      </c>
    </row>
    <row r="174" spans="2:14" ht="12.75">
      <c r="B174" s="14">
        <v>173</v>
      </c>
      <c r="C174" s="13">
        <f t="shared" si="35"/>
        <v>13580.256601301195</v>
      </c>
      <c r="D174" s="9">
        <f t="shared" si="33"/>
        <v>-3722003.5785011756</v>
      </c>
      <c r="E174" s="9">
        <f t="shared" si="32"/>
        <v>3735583.8351024766</v>
      </c>
      <c r="F174" s="17">
        <f t="shared" si="36"/>
        <v>275.0746134461518</v>
      </c>
      <c r="G174" s="17">
        <f t="shared" si="37"/>
        <v>-274.0746134461518</v>
      </c>
      <c r="H174" s="13">
        <f t="shared" si="34"/>
        <v>-113206277.32043108</v>
      </c>
      <c r="I174" s="13">
        <f t="shared" si="38"/>
        <v>129462633.62283888</v>
      </c>
      <c r="J174" s="13">
        <f t="shared" si="39"/>
        <v>-18609867.033413243</v>
      </c>
      <c r="K174" s="13">
        <f t="shared" si="40"/>
        <v>94596410.28701784</v>
      </c>
      <c r="L174" s="13">
        <f t="shared" si="41"/>
        <v>16256356.302408798</v>
      </c>
      <c r="M174" s="13">
        <f t="shared" si="42"/>
        <v>-113206277.32043009</v>
      </c>
      <c r="N174" s="13">
        <f t="shared" si="43"/>
        <v>-9.98377799987793E-07</v>
      </c>
    </row>
    <row r="175" spans="2:14" ht="12.75">
      <c r="B175" s="14">
        <v>174</v>
      </c>
      <c r="C175" s="13">
        <f t="shared" si="35"/>
        <v>13580.256601301195</v>
      </c>
      <c r="D175" s="9">
        <f t="shared" si="33"/>
        <v>-3849013.4288946604</v>
      </c>
      <c r="E175" s="9">
        <f t="shared" si="32"/>
        <v>3862593.6854959615</v>
      </c>
      <c r="F175" s="17">
        <f t="shared" si="36"/>
        <v>284.42715030332096</v>
      </c>
      <c r="G175" s="17">
        <f t="shared" si="37"/>
        <v>-283.42715030332096</v>
      </c>
      <c r="H175" s="13">
        <f t="shared" si="34"/>
        <v>-117068871.00592704</v>
      </c>
      <c r="I175" s="13">
        <f t="shared" si="38"/>
        <v>133877943.42261672</v>
      </c>
      <c r="J175" s="13">
        <f t="shared" si="39"/>
        <v>-18995644.630682804</v>
      </c>
      <c r="K175" s="13">
        <f t="shared" si="40"/>
        <v>98073226.37524423</v>
      </c>
      <c r="L175" s="13">
        <f t="shared" si="41"/>
        <v>16809072.4166907</v>
      </c>
      <c r="M175" s="13">
        <f t="shared" si="42"/>
        <v>-117068871.00592601</v>
      </c>
      <c r="N175" s="13">
        <f t="shared" si="43"/>
        <v>-1.0281801223754883E-06</v>
      </c>
    </row>
    <row r="176" spans="2:14" ht="12.75">
      <c r="B176" s="14">
        <v>175</v>
      </c>
      <c r="C176" s="13">
        <f t="shared" si="35"/>
        <v>13580.256601301195</v>
      </c>
      <c r="D176" s="9">
        <f t="shared" si="33"/>
        <v>-3980341.614201523</v>
      </c>
      <c r="E176" s="9">
        <f t="shared" si="32"/>
        <v>3993921.870802824</v>
      </c>
      <c r="F176" s="17">
        <f t="shared" si="36"/>
        <v>294.09767341363386</v>
      </c>
      <c r="G176" s="17">
        <f t="shared" si="37"/>
        <v>-293.09767341363386</v>
      </c>
      <c r="H176" s="13">
        <f t="shared" si="34"/>
        <v>-121062792.87672986</v>
      </c>
      <c r="I176" s="13">
        <f t="shared" si="38"/>
        <v>138443373.755587</v>
      </c>
      <c r="J176" s="13">
        <f t="shared" si="39"/>
        <v>-19389137.77989776</v>
      </c>
      <c r="K176" s="13">
        <f t="shared" si="40"/>
        <v>101673655.0968321</v>
      </c>
      <c r="L176" s="13">
        <f t="shared" si="41"/>
        <v>17380580.878858183</v>
      </c>
      <c r="M176" s="13">
        <f t="shared" si="42"/>
        <v>-121062792.87672883</v>
      </c>
      <c r="N176" s="13">
        <f t="shared" si="43"/>
        <v>-1.0281801223754883E-06</v>
      </c>
    </row>
    <row r="177" spans="2:14" ht="12.75">
      <c r="B177" s="14">
        <v>176</v>
      </c>
      <c r="C177" s="13">
        <f t="shared" si="35"/>
        <v>13580.256601301195</v>
      </c>
      <c r="D177" s="9">
        <f t="shared" si="33"/>
        <v>-4116134.957808819</v>
      </c>
      <c r="E177" s="9">
        <f t="shared" si="32"/>
        <v>4129715.21441012</v>
      </c>
      <c r="F177" s="17">
        <f t="shared" si="36"/>
        <v>304.09699430969744</v>
      </c>
      <c r="G177" s="17">
        <f t="shared" si="37"/>
        <v>-303.09699430969744</v>
      </c>
      <c r="H177" s="13">
        <f t="shared" si="34"/>
        <v>-125192508.09113999</v>
      </c>
      <c r="I177" s="13">
        <f t="shared" si="38"/>
        <v>143164028.71987826</v>
      </c>
      <c r="J177" s="13">
        <f t="shared" si="39"/>
        <v>-19790500.792097017</v>
      </c>
      <c r="K177" s="13">
        <f t="shared" si="40"/>
        <v>105402007.29904297</v>
      </c>
      <c r="L177" s="13">
        <f t="shared" si="41"/>
        <v>17971520.62873936</v>
      </c>
      <c r="M177" s="13">
        <f t="shared" si="42"/>
        <v>-125192508.0911389</v>
      </c>
      <c r="N177" s="13">
        <f t="shared" si="43"/>
        <v>-1.087784767150879E-06</v>
      </c>
    </row>
    <row r="178" spans="2:14" ht="12.75">
      <c r="B178" s="14">
        <v>177</v>
      </c>
      <c r="C178" s="13">
        <f t="shared" si="35"/>
        <v>13580.256601301195</v>
      </c>
      <c r="D178" s="9">
        <f t="shared" si="33"/>
        <v>-4256545.275098763</v>
      </c>
      <c r="E178" s="9">
        <f t="shared" si="32"/>
        <v>4270125.531700064</v>
      </c>
      <c r="F178" s="17">
        <f t="shared" si="36"/>
        <v>314.43629211622715</v>
      </c>
      <c r="G178" s="17">
        <f t="shared" si="37"/>
        <v>-313.43629211622715</v>
      </c>
      <c r="H178" s="13">
        <f t="shared" si="34"/>
        <v>-129462633.62284005</v>
      </c>
      <c r="I178" s="13">
        <f t="shared" si="38"/>
        <v>148045185.95295542</v>
      </c>
      <c r="J178" s="13">
        <f t="shared" si="39"/>
        <v>-20199891.06454026</v>
      </c>
      <c r="K178" s="13">
        <f t="shared" si="40"/>
        <v>109262742.55829978</v>
      </c>
      <c r="L178" s="13">
        <f t="shared" si="41"/>
        <v>18582552.3301165</v>
      </c>
      <c r="M178" s="13">
        <f t="shared" si="42"/>
        <v>-129462633.62283893</v>
      </c>
      <c r="N178" s="13">
        <f t="shared" si="43"/>
        <v>-1.1175870895385742E-06</v>
      </c>
    </row>
    <row r="179" spans="2:14" ht="12.75">
      <c r="B179" s="14">
        <v>178</v>
      </c>
      <c r="C179" s="13">
        <f t="shared" si="35"/>
        <v>13580.256601301195</v>
      </c>
      <c r="D179" s="9">
        <f t="shared" si="33"/>
        <v>-4401729.543176565</v>
      </c>
      <c r="E179" s="9">
        <f t="shared" si="32"/>
        <v>4415309.799777866</v>
      </c>
      <c r="F179" s="17">
        <f t="shared" si="36"/>
        <v>325.12712604817887</v>
      </c>
      <c r="G179" s="17">
        <f t="shared" si="37"/>
        <v>-324.12712604817887</v>
      </c>
      <c r="H179" s="13">
        <f t="shared" si="34"/>
        <v>-133877943.42261791</v>
      </c>
      <c r="I179" s="13">
        <f t="shared" si="38"/>
        <v>153092302.53195718</v>
      </c>
      <c r="J179" s="13">
        <f t="shared" si="39"/>
        <v>-20617469.14243237</v>
      </c>
      <c r="K179" s="13">
        <f t="shared" si="40"/>
        <v>113260474.28018555</v>
      </c>
      <c r="L179" s="13">
        <f t="shared" si="41"/>
        <v>19214359.10934046</v>
      </c>
      <c r="M179" s="13">
        <f t="shared" si="42"/>
        <v>-133877943.42261672</v>
      </c>
      <c r="N179" s="13">
        <f t="shared" si="43"/>
        <v>-1.1920928955078125E-06</v>
      </c>
    </row>
    <row r="180" spans="2:14" ht="12.75">
      <c r="B180" s="14">
        <v>179</v>
      </c>
      <c r="C180" s="13">
        <f t="shared" si="35"/>
        <v>13580.256601301195</v>
      </c>
      <c r="D180" s="9">
        <f t="shared" si="33"/>
        <v>-4551850.076369013</v>
      </c>
      <c r="E180" s="9">
        <f t="shared" si="32"/>
        <v>4565430.332970314</v>
      </c>
      <c r="F180" s="17">
        <f t="shared" si="36"/>
        <v>336.18144833381695</v>
      </c>
      <c r="G180" s="17">
        <f t="shared" si="37"/>
        <v>-335.18144833381695</v>
      </c>
      <c r="H180" s="13">
        <f t="shared" si="34"/>
        <v>-138443373.75558823</v>
      </c>
      <c r="I180" s="13">
        <f t="shared" si="38"/>
        <v>158311021.07464504</v>
      </c>
      <c r="J180" s="13">
        <f t="shared" si="39"/>
        <v>-21043398.78188231</v>
      </c>
      <c r="K180" s="13">
        <f t="shared" si="40"/>
        <v>117399974.97370592</v>
      </c>
      <c r="L180" s="13">
        <f t="shared" si="41"/>
        <v>19867647.31905804</v>
      </c>
      <c r="M180" s="13">
        <f t="shared" si="42"/>
        <v>-138443373.755587</v>
      </c>
      <c r="N180" s="13">
        <f t="shared" si="43"/>
        <v>-1.2218952178955078E-06</v>
      </c>
    </row>
    <row r="181" spans="2:14" ht="12.75">
      <c r="B181" s="14">
        <v>180</v>
      </c>
      <c r="C181" s="13">
        <f t="shared" si="35"/>
        <v>13580.256601301195</v>
      </c>
      <c r="D181" s="9">
        <f t="shared" si="33"/>
        <v>-4707074.707690004</v>
      </c>
      <c r="E181" s="9">
        <f t="shared" si="32"/>
        <v>4720654.964291305</v>
      </c>
      <c r="F181" s="17">
        <f t="shared" si="36"/>
        <v>347.6116175771668</v>
      </c>
      <c r="G181" s="17">
        <f t="shared" si="37"/>
        <v>-346.6116175771668</v>
      </c>
      <c r="H181" s="13">
        <f t="shared" si="34"/>
        <v>-143164028.71987954</v>
      </c>
      <c r="I181" s="13">
        <f t="shared" si="38"/>
        <v>163707176.04778424</v>
      </c>
      <c r="J181" s="13">
        <f t="shared" si="39"/>
        <v>-21477847.014121264</v>
      </c>
      <c r="K181" s="13">
        <f t="shared" si="40"/>
        <v>121686181.70575827</v>
      </c>
      <c r="L181" s="13">
        <f t="shared" si="41"/>
        <v>20543147.327906005</v>
      </c>
      <c r="M181" s="13">
        <f t="shared" si="42"/>
        <v>-143164028.71987823</v>
      </c>
      <c r="N181" s="13">
        <f t="shared" si="43"/>
        <v>-1.3113021850585938E-06</v>
      </c>
    </row>
    <row r="182" spans="2:14" ht="12.75">
      <c r="B182" s="14">
        <v>181</v>
      </c>
      <c r="C182" s="13">
        <f t="shared" si="35"/>
        <v>13580.256601301195</v>
      </c>
      <c r="D182" s="9">
        <f t="shared" si="33"/>
        <v>-4867576.976475908</v>
      </c>
      <c r="E182" s="9">
        <f t="shared" si="32"/>
        <v>4881157.233077209</v>
      </c>
      <c r="F182" s="17">
        <f t="shared" si="36"/>
        <v>359.4304125747904</v>
      </c>
      <c r="G182" s="17">
        <f t="shared" si="37"/>
        <v>-358.4304125747904</v>
      </c>
      <c r="H182" s="13">
        <f t="shared" si="34"/>
        <v>-148045185.95295674</v>
      </c>
      <c r="I182" s="13">
        <f t="shared" si="38"/>
        <v>169286800.29001018</v>
      </c>
      <c r="J182" s="13">
        <f t="shared" si="39"/>
        <v>-21920984.21100499</v>
      </c>
      <c r="K182" s="13">
        <f t="shared" si="40"/>
        <v>126124201.74195175</v>
      </c>
      <c r="L182" s="13">
        <f t="shared" si="41"/>
        <v>21241614.337054808</v>
      </c>
      <c r="M182" s="13">
        <f t="shared" si="42"/>
        <v>-148045185.95295537</v>
      </c>
      <c r="N182" s="13">
        <f t="shared" si="43"/>
        <v>-1.3709068298339844E-06</v>
      </c>
    </row>
    <row r="183" spans="2:14" ht="12.75">
      <c r="B183" s="14">
        <v>182</v>
      </c>
      <c r="C183" s="13">
        <f t="shared" si="35"/>
        <v>13580.256601301195</v>
      </c>
      <c r="D183" s="9">
        <f t="shared" si="33"/>
        <v>-5033536.322400534</v>
      </c>
      <c r="E183" s="9">
        <f t="shared" si="32"/>
        <v>5047116.579001835</v>
      </c>
      <c r="F183" s="17">
        <f t="shared" si="36"/>
        <v>371.6510466023333</v>
      </c>
      <c r="G183" s="17">
        <f t="shared" si="37"/>
        <v>-370.6510466023333</v>
      </c>
      <c r="H183" s="13">
        <f t="shared" si="34"/>
        <v>-153092302.53195858</v>
      </c>
      <c r="I183" s="13">
        <f t="shared" si="38"/>
        <v>175056131.75647187</v>
      </c>
      <c r="J183" s="13">
        <f t="shared" si="39"/>
        <v>-22372984.151826385</v>
      </c>
      <c r="K183" s="13">
        <f t="shared" si="40"/>
        <v>130719318.3801322</v>
      </c>
      <c r="L183" s="13">
        <f t="shared" si="41"/>
        <v>21963829.22451467</v>
      </c>
      <c r="M183" s="13">
        <f t="shared" si="42"/>
        <v>-153092302.5319572</v>
      </c>
      <c r="N183" s="13">
        <f t="shared" si="43"/>
        <v>-1.3709068298339844E-06</v>
      </c>
    </row>
    <row r="184" spans="2:14" ht="12.75">
      <c r="B184" s="14">
        <v>183</v>
      </c>
      <c r="C184" s="13">
        <f t="shared" si="35"/>
        <v>13580.256601301195</v>
      </c>
      <c r="D184" s="9">
        <f t="shared" si="33"/>
        <v>-5205138.286086597</v>
      </c>
      <c r="E184" s="9">
        <f t="shared" si="32"/>
        <v>5218718.542687898</v>
      </c>
      <c r="F184" s="17">
        <f t="shared" si="36"/>
        <v>384.2871821868127</v>
      </c>
      <c r="G184" s="17">
        <f t="shared" si="37"/>
        <v>-383.2871821868127</v>
      </c>
      <c r="H184" s="13">
        <f t="shared" si="34"/>
        <v>-158311021.07464647</v>
      </c>
      <c r="I184" s="13">
        <f t="shared" si="38"/>
        <v>181021620.49279323</v>
      </c>
      <c r="J184" s="13">
        <f t="shared" si="39"/>
        <v>-22834024.091464218</v>
      </c>
      <c r="K184" s="13">
        <f t="shared" si="40"/>
        <v>135476996.98318225</v>
      </c>
      <c r="L184" s="13">
        <f t="shared" si="41"/>
        <v>22710599.418148175</v>
      </c>
      <c r="M184" s="13">
        <f t="shared" si="42"/>
        <v>-158311021.07464504</v>
      </c>
      <c r="N184" s="13">
        <f t="shared" si="43"/>
        <v>-1.430511474609375E-06</v>
      </c>
    </row>
    <row r="185" spans="2:14" ht="12.75">
      <c r="B185" s="14">
        <v>184</v>
      </c>
      <c r="C185" s="13">
        <f t="shared" si="35"/>
        <v>13580.256601301195</v>
      </c>
      <c r="D185" s="9">
        <f t="shared" si="33"/>
        <v>-5382574.716537985</v>
      </c>
      <c r="E185" s="9">
        <f t="shared" si="32"/>
        <v>5396154.973139286</v>
      </c>
      <c r="F185" s="17">
        <f t="shared" si="36"/>
        <v>397.3529463811643</v>
      </c>
      <c r="G185" s="17">
        <f t="shared" si="37"/>
        <v>-396.3529463811643</v>
      </c>
      <c r="H185" s="13">
        <f t="shared" si="34"/>
        <v>-163707176.04778576</v>
      </c>
      <c r="I185" s="13">
        <f t="shared" si="38"/>
        <v>187189935.84614944</v>
      </c>
      <c r="J185" s="13">
        <f t="shared" si="39"/>
        <v>-23304284.829894803</v>
      </c>
      <c r="K185" s="13">
        <f t="shared" si="40"/>
        <v>140402891.21789095</v>
      </c>
      <c r="L185" s="13">
        <f t="shared" si="41"/>
        <v>23482759.79836521</v>
      </c>
      <c r="M185" s="13">
        <f t="shared" si="42"/>
        <v>-163707176.04778424</v>
      </c>
      <c r="N185" s="13">
        <f t="shared" si="43"/>
        <v>-1.519918441772461E-06</v>
      </c>
    </row>
    <row r="186" spans="2:14" ht="12.75">
      <c r="B186" s="14">
        <v>185</v>
      </c>
      <c r="C186" s="13">
        <f t="shared" si="35"/>
        <v>13580.256601301195</v>
      </c>
      <c r="D186" s="9">
        <f t="shared" si="33"/>
        <v>-5566043.98562472</v>
      </c>
      <c r="E186" s="9">
        <f t="shared" si="32"/>
        <v>5579624.242226021</v>
      </c>
      <c r="F186" s="17">
        <f t="shared" si="36"/>
        <v>410.86294655812384</v>
      </c>
      <c r="G186" s="17">
        <f t="shared" si="37"/>
        <v>-409.86294655812384</v>
      </c>
      <c r="H186" s="13">
        <f t="shared" si="34"/>
        <v>-169286800.2900118</v>
      </c>
      <c r="I186" s="13">
        <f t="shared" si="38"/>
        <v>193567973.92151988</v>
      </c>
      <c r="J186" s="13">
        <f t="shared" si="39"/>
        <v>-23783950.783094</v>
      </c>
      <c r="K186" s="13">
        <f t="shared" si="40"/>
        <v>145502849.5069178</v>
      </c>
      <c r="L186" s="13">
        <f t="shared" si="41"/>
        <v>24281173.631509624</v>
      </c>
      <c r="M186" s="13">
        <f t="shared" si="42"/>
        <v>-169286800.29001024</v>
      </c>
      <c r="N186" s="13">
        <f t="shared" si="43"/>
        <v>-1.5497207641601562E-06</v>
      </c>
    </row>
    <row r="187" spans="2:14" ht="12.75">
      <c r="B187" s="14">
        <v>186</v>
      </c>
      <c r="C187" s="13">
        <f t="shared" si="35"/>
        <v>13580.256601301195</v>
      </c>
      <c r="D187" s="9">
        <f t="shared" si="33"/>
        <v>-5755751.209860406</v>
      </c>
      <c r="E187" s="9">
        <f t="shared" si="32"/>
        <v>5769331.466461707</v>
      </c>
      <c r="F187" s="17">
        <f t="shared" si="36"/>
        <v>424.8322867411001</v>
      </c>
      <c r="G187" s="17">
        <f t="shared" si="37"/>
        <v>-423.8322867411001</v>
      </c>
      <c r="H187" s="13">
        <f t="shared" si="34"/>
        <v>-175056131.7564735</v>
      </c>
      <c r="I187" s="13">
        <f t="shared" si="38"/>
        <v>200162865.2914528</v>
      </c>
      <c r="J187" s="13">
        <f t="shared" si="39"/>
        <v>-24273210.055357188</v>
      </c>
      <c r="K187" s="13">
        <f t="shared" si="40"/>
        <v>150782921.70111632</v>
      </c>
      <c r="L187" s="13">
        <f t="shared" si="41"/>
        <v>25106733.53498095</v>
      </c>
      <c r="M187" s="13">
        <f t="shared" si="42"/>
        <v>-175056131.75647184</v>
      </c>
      <c r="N187" s="13">
        <f t="shared" si="43"/>
        <v>-1.6689300537109375E-06</v>
      </c>
    </row>
    <row r="188" spans="2:14" ht="12.75">
      <c r="B188" s="14">
        <v>187</v>
      </c>
      <c r="C188" s="13">
        <f t="shared" si="35"/>
        <v>13580.256601301195</v>
      </c>
      <c r="D188" s="9">
        <f t="shared" si="33"/>
        <v>-5951908.4797201045</v>
      </c>
      <c r="E188" s="9">
        <f t="shared" si="32"/>
        <v>5965488.7363214055</v>
      </c>
      <c r="F188" s="17">
        <f t="shared" si="36"/>
        <v>439.2765844902976</v>
      </c>
      <c r="G188" s="17">
        <f t="shared" si="37"/>
        <v>-438.2765844902976</v>
      </c>
      <c r="H188" s="13">
        <f t="shared" si="34"/>
        <v>-181021620.49279493</v>
      </c>
      <c r="I188" s="13">
        <f t="shared" si="38"/>
        <v>206981982.96796358</v>
      </c>
      <c r="J188" s="13">
        <f t="shared" si="39"/>
        <v>-24772254.51306562</v>
      </c>
      <c r="K188" s="13">
        <f t="shared" si="40"/>
        <v>156249365.9797293</v>
      </c>
      <c r="L188" s="13">
        <f t="shared" si="41"/>
        <v>25960362.475170314</v>
      </c>
      <c r="M188" s="13">
        <f t="shared" si="42"/>
        <v>-181021620.49279326</v>
      </c>
      <c r="N188" s="13">
        <f t="shared" si="43"/>
        <v>-1.6689300537109375E-06</v>
      </c>
    </row>
    <row r="189" spans="2:14" ht="12.75">
      <c r="B189" s="14">
        <v>188</v>
      </c>
      <c r="C189" s="13">
        <f t="shared" si="35"/>
        <v>13580.256601301195</v>
      </c>
      <c r="D189" s="9">
        <f t="shared" si="33"/>
        <v>-6154735.096755033</v>
      </c>
      <c r="E189" s="9">
        <f t="shared" si="32"/>
        <v>6168315.353356334</v>
      </c>
      <c r="F189" s="17">
        <f t="shared" si="36"/>
        <v>454.21198836296776</v>
      </c>
      <c r="G189" s="17">
        <f t="shared" si="37"/>
        <v>-453.21198836296776</v>
      </c>
      <c r="H189" s="13">
        <f t="shared" si="34"/>
        <v>-187189935.84615126</v>
      </c>
      <c r="I189" s="13">
        <f t="shared" si="38"/>
        <v>214032950.64547554</v>
      </c>
      <c r="J189" s="13">
        <f t="shared" si="39"/>
        <v>-25281279.85992824</v>
      </c>
      <c r="K189" s="13">
        <f t="shared" si="40"/>
        <v>161908655.986223</v>
      </c>
      <c r="L189" s="13">
        <f t="shared" si="41"/>
        <v>26843014.799326092</v>
      </c>
      <c r="M189" s="13">
        <f t="shared" si="42"/>
        <v>-187189935.84614944</v>
      </c>
      <c r="N189" s="13">
        <f t="shared" si="43"/>
        <v>-1.817941665649414E-06</v>
      </c>
    </row>
    <row r="190" spans="2:14" ht="12.75">
      <c r="B190" s="14">
        <v>189</v>
      </c>
      <c r="C190" s="13">
        <f t="shared" si="35"/>
        <v>13580.256601301195</v>
      </c>
      <c r="D190" s="9">
        <f t="shared" si="33"/>
        <v>-6364457.818769149</v>
      </c>
      <c r="E190" s="9">
        <f t="shared" si="32"/>
        <v>6378038.07537045</v>
      </c>
      <c r="F190" s="17">
        <f t="shared" si="36"/>
        <v>469.65519596730866</v>
      </c>
      <c r="G190" s="17">
        <f t="shared" si="37"/>
        <v>-468.65519596730866</v>
      </c>
      <c r="H190" s="13">
        <f t="shared" si="34"/>
        <v>-193567973.92152172</v>
      </c>
      <c r="I190" s="13">
        <f t="shared" si="38"/>
        <v>221323651.224023</v>
      </c>
      <c r="J190" s="13">
        <f t="shared" si="39"/>
        <v>-25800485.7137281</v>
      </c>
      <c r="K190" s="13">
        <f t="shared" si="40"/>
        <v>167767488.20779362</v>
      </c>
      <c r="L190" s="13">
        <f t="shared" si="41"/>
        <v>27755677.302503176</v>
      </c>
      <c r="M190" s="13">
        <f t="shared" si="42"/>
        <v>-193567973.92151985</v>
      </c>
      <c r="N190" s="13">
        <f t="shared" si="43"/>
        <v>-1.8775463104248047E-06</v>
      </c>
    </row>
    <row r="191" spans="2:14" ht="12.75">
      <c r="B191" s="14">
        <v>190</v>
      </c>
      <c r="C191" s="13">
        <f t="shared" si="35"/>
        <v>13580.256601301195</v>
      </c>
      <c r="D191" s="9">
        <f t="shared" si="33"/>
        <v>-6581311.113331744</v>
      </c>
      <c r="E191" s="9">
        <f t="shared" si="32"/>
        <v>6594891.3699330455</v>
      </c>
      <c r="F191" s="17">
        <f t="shared" si="36"/>
        <v>485.62347263019717</v>
      </c>
      <c r="G191" s="17">
        <f t="shared" si="37"/>
        <v>-484.6234726301972</v>
      </c>
      <c r="H191" s="13">
        <f t="shared" si="34"/>
        <v>-200162865.29145476</v>
      </c>
      <c r="I191" s="13">
        <f t="shared" si="38"/>
        <v>228862235.6222411</v>
      </c>
      <c r="J191" s="13">
        <f t="shared" si="39"/>
        <v>-26330075.684603967</v>
      </c>
      <c r="K191" s="13">
        <f t="shared" si="40"/>
        <v>173832789.6068508</v>
      </c>
      <c r="L191" s="13">
        <f t="shared" si="41"/>
        <v>28699370.33078829</v>
      </c>
      <c r="M191" s="13">
        <f t="shared" si="42"/>
        <v>-200162865.29145283</v>
      </c>
      <c r="N191" s="13">
        <f t="shared" si="43"/>
        <v>-1.9371509552001953E-06</v>
      </c>
    </row>
    <row r="192" spans="2:14" ht="12.75">
      <c r="B192" s="14">
        <v>191</v>
      </c>
      <c r="C192" s="13">
        <f t="shared" si="35"/>
        <v>13580.256601301195</v>
      </c>
      <c r="D192" s="9">
        <f t="shared" si="33"/>
        <v>-6805537.419909468</v>
      </c>
      <c r="E192" s="9">
        <f t="shared" si="32"/>
        <v>6819117.676510769</v>
      </c>
      <c r="F192" s="17">
        <f t="shared" si="36"/>
        <v>502.1346706996239</v>
      </c>
      <c r="G192" s="17">
        <f t="shared" si="37"/>
        <v>-501.1346706996239</v>
      </c>
      <c r="H192" s="13">
        <f t="shared" si="34"/>
        <v>-206981982.96796554</v>
      </c>
      <c r="I192" s="13">
        <f t="shared" si="38"/>
        <v>236657131.8899986</v>
      </c>
      <c r="J192" s="13">
        <f t="shared" si="39"/>
        <v>-26870257.454897344</v>
      </c>
      <c r="K192" s="13">
        <f t="shared" si="40"/>
        <v>180111725.5130682</v>
      </c>
      <c r="L192" s="13">
        <f t="shared" si="41"/>
        <v>29675148.92203509</v>
      </c>
      <c r="M192" s="13">
        <f t="shared" si="42"/>
        <v>-206981982.96796352</v>
      </c>
      <c r="N192" s="13">
        <f t="shared" si="43"/>
        <v>-2.0265579223632812E-06</v>
      </c>
    </row>
    <row r="193" spans="2:14" ht="12.75">
      <c r="B193" s="14">
        <v>192</v>
      </c>
      <c r="C193" s="13">
        <f t="shared" si="35"/>
        <v>13580.256601301195</v>
      </c>
      <c r="D193" s="9">
        <f t="shared" si="33"/>
        <v>-7037387.420910834</v>
      </c>
      <c r="E193" s="9">
        <f t="shared" si="32"/>
        <v>7050967.677512135</v>
      </c>
      <c r="F193" s="17">
        <f t="shared" si="36"/>
        <v>519.2072495034112</v>
      </c>
      <c r="G193" s="17">
        <f t="shared" si="37"/>
        <v>-518.2072495034112</v>
      </c>
      <c r="H193" s="13">
        <f t="shared" si="34"/>
        <v>-214032950.64547768</v>
      </c>
      <c r="I193" s="13">
        <f t="shared" si="38"/>
        <v>244717054.63085985</v>
      </c>
      <c r="J193" s="13">
        <f t="shared" si="39"/>
        <v>-27421242.860596597</v>
      </c>
      <c r="K193" s="13">
        <f t="shared" si="40"/>
        <v>186611707.7848811</v>
      </c>
      <c r="L193" s="13">
        <f t="shared" si="41"/>
        <v>30684103.98538428</v>
      </c>
      <c r="M193" s="13">
        <f t="shared" si="42"/>
        <v>-214032950.64547557</v>
      </c>
      <c r="N193" s="13">
        <f t="shared" si="43"/>
        <v>-2.115964889526367E-06</v>
      </c>
    </row>
    <row r="194" spans="2:14" ht="12.75">
      <c r="B194" s="14">
        <v>193</v>
      </c>
      <c r="C194" s="13">
        <f t="shared" si="35"/>
        <v>13580.256601301195</v>
      </c>
      <c r="D194" s="9">
        <f t="shared" si="33"/>
        <v>-7277120.3219462475</v>
      </c>
      <c r="E194" s="9">
        <f t="shared" si="32"/>
        <v>7290700.5785475485</v>
      </c>
      <c r="F194" s="17">
        <f t="shared" si="36"/>
        <v>536.8602959865271</v>
      </c>
      <c r="G194" s="17">
        <f t="shared" si="37"/>
        <v>-535.8602959865271</v>
      </c>
      <c r="H194" s="13">
        <f t="shared" si="34"/>
        <v>-221323651.22402522</v>
      </c>
      <c r="I194" s="13">
        <f t="shared" si="38"/>
        <v>253051014.74491042</v>
      </c>
      <c r="J194" s="13">
        <f t="shared" si="39"/>
        <v>-27983247.974409826</v>
      </c>
      <c r="K194" s="13">
        <f t="shared" si="40"/>
        <v>193340403.2496154</v>
      </c>
      <c r="L194" s="13">
        <f t="shared" si="41"/>
        <v>31727363.52088735</v>
      </c>
      <c r="M194" s="13">
        <f t="shared" si="42"/>
        <v>-221323651.22402307</v>
      </c>
      <c r="N194" s="13">
        <f t="shared" si="43"/>
        <v>-2.1457672119140625E-06</v>
      </c>
    </row>
    <row r="195" spans="2:14" ht="12.75">
      <c r="B195" s="14">
        <v>194</v>
      </c>
      <c r="C195" s="13">
        <f t="shared" si="35"/>
        <v>13580.256601301195</v>
      </c>
      <c r="D195" s="9">
        <f t="shared" si="33"/>
        <v>-7525004.141616864</v>
      </c>
      <c r="E195" s="9">
        <f aca="true" t="shared" si="44" ref="E195:E258">(C195-D195)</f>
        <v>7538584.398218165</v>
      </c>
      <c r="F195" s="17">
        <f t="shared" si="36"/>
        <v>555.1135460500691</v>
      </c>
      <c r="G195" s="17">
        <f t="shared" si="37"/>
        <v>-554.1135460500691</v>
      </c>
      <c r="H195" s="13">
        <f t="shared" si="34"/>
        <v>-228862235.62224337</v>
      </c>
      <c r="I195" s="13">
        <f t="shared" si="38"/>
        <v>261668329.50283864</v>
      </c>
      <c r="J195" s="13">
        <f t="shared" si="39"/>
        <v>-28556493.190499328</v>
      </c>
      <c r="K195" s="13">
        <f t="shared" si="40"/>
        <v>200305742.43174404</v>
      </c>
      <c r="L195" s="13">
        <f t="shared" si="41"/>
        <v>32806093.880597517</v>
      </c>
      <c r="M195" s="13">
        <f t="shared" si="42"/>
        <v>-228862235.62224114</v>
      </c>
      <c r="N195" s="13">
        <f t="shared" si="43"/>
        <v>-2.2351741790771484E-06</v>
      </c>
    </row>
    <row r="196" spans="2:14" ht="12.75">
      <c r="B196" s="14">
        <v>195</v>
      </c>
      <c r="C196" s="13">
        <f t="shared" si="35"/>
        <v>13580.256601301195</v>
      </c>
      <c r="D196" s="9">
        <f aca="true" t="shared" si="45" ref="D196:D259">H195*$A$3</f>
        <v>-7781316.011156281</v>
      </c>
      <c r="E196" s="9">
        <f t="shared" si="44"/>
        <v>7794896.2677575825</v>
      </c>
      <c r="F196" s="17">
        <f t="shared" si="36"/>
        <v>573.9874066157714</v>
      </c>
      <c r="G196" s="17">
        <f t="shared" si="37"/>
        <v>-572.9874066157714</v>
      </c>
      <c r="H196" s="13">
        <f aca="true" t="shared" si="46" ref="H196:H259">(H195-E196)</f>
        <v>-236657131.89000097</v>
      </c>
      <c r="I196" s="13">
        <f t="shared" si="38"/>
        <v>270578632.96253645</v>
      </c>
      <c r="J196" s="13">
        <f t="shared" si="39"/>
        <v>-29141203.310910612</v>
      </c>
      <c r="K196" s="13">
        <f t="shared" si="40"/>
        <v>207515928.57909036</v>
      </c>
      <c r="L196" s="13">
        <f t="shared" si="41"/>
        <v>33921501.07253784</v>
      </c>
      <c r="M196" s="13">
        <f t="shared" si="42"/>
        <v>-236657131.8899986</v>
      </c>
      <c r="N196" s="13">
        <f t="shared" si="43"/>
        <v>-2.3543834686279297E-06</v>
      </c>
    </row>
    <row r="197" spans="2:14" ht="12.75">
      <c r="B197" s="14">
        <v>196</v>
      </c>
      <c r="C197" s="13">
        <f t="shared" si="35"/>
        <v>13580.256601301195</v>
      </c>
      <c r="D197" s="9">
        <f t="shared" si="45"/>
        <v>-8046342.48426004</v>
      </c>
      <c r="E197" s="9">
        <f t="shared" si="44"/>
        <v>8059922.740861341</v>
      </c>
      <c r="F197" s="17">
        <f t="shared" si="36"/>
        <v>593.5029784407077</v>
      </c>
      <c r="G197" s="17">
        <f t="shared" si="37"/>
        <v>-592.5029784407077</v>
      </c>
      <c r="H197" s="13">
        <f t="shared" si="46"/>
        <v>-244717054.6308623</v>
      </c>
      <c r="I197" s="13">
        <f t="shared" si="38"/>
        <v>279791886.73986405</v>
      </c>
      <c r="J197" s="13">
        <f t="shared" si="39"/>
        <v>-29737607.633730125</v>
      </c>
      <c r="K197" s="13">
        <f t="shared" si="40"/>
        <v>214979446.99713218</v>
      </c>
      <c r="L197" s="13">
        <f t="shared" si="41"/>
        <v>35074832.10900412</v>
      </c>
      <c r="M197" s="13">
        <f t="shared" si="42"/>
        <v>-244717054.63085994</v>
      </c>
      <c r="N197" s="13">
        <f t="shared" si="43"/>
        <v>-2.3543834686279297E-06</v>
      </c>
    </row>
    <row r="198" spans="2:14" ht="12.75">
      <c r="B198" s="14">
        <v>197</v>
      </c>
      <c r="C198" s="13">
        <f t="shared" si="35"/>
        <v>13580.256601301195</v>
      </c>
      <c r="D198" s="9">
        <f t="shared" si="45"/>
        <v>-8320379.857449326</v>
      </c>
      <c r="E198" s="9">
        <f t="shared" si="44"/>
        <v>8333960.114050627</v>
      </c>
      <c r="F198" s="17">
        <f t="shared" si="36"/>
        <v>613.6820797076917</v>
      </c>
      <c r="G198" s="17">
        <f t="shared" si="37"/>
        <v>-612.6820797076917</v>
      </c>
      <c r="H198" s="13">
        <f t="shared" si="46"/>
        <v>-253051014.74491292</v>
      </c>
      <c r="I198" s="13">
        <f t="shared" si="38"/>
        <v>289318391.14562064</v>
      </c>
      <c r="J198" s="13">
        <f t="shared" si="39"/>
        <v>-30345940.04300603</v>
      </c>
      <c r="K198" s="13">
        <f t="shared" si="40"/>
        <v>222705074.7019069</v>
      </c>
      <c r="L198" s="13">
        <f t="shared" si="41"/>
        <v>36267376.400710255</v>
      </c>
      <c r="M198" s="13">
        <f t="shared" si="42"/>
        <v>-253051014.7449104</v>
      </c>
      <c r="N198" s="13">
        <f t="shared" si="43"/>
        <v>-2.5331974029541016E-06</v>
      </c>
    </row>
    <row r="199" spans="2:14" ht="12.75">
      <c r="B199" s="14">
        <v>198</v>
      </c>
      <c r="C199" s="13">
        <f aca="true" t="shared" si="47" ref="C199:C262">$A$23</f>
        <v>13580.256601301195</v>
      </c>
      <c r="D199" s="9">
        <f t="shared" si="45"/>
        <v>-8603734.501327047</v>
      </c>
      <c r="E199" s="9">
        <f t="shared" si="44"/>
        <v>8617314.75792835</v>
      </c>
      <c r="F199" s="17">
        <f t="shared" si="36"/>
        <v>634.5472704177533</v>
      </c>
      <c r="G199" s="17">
        <f t="shared" si="37"/>
        <v>-633.5472704177533</v>
      </c>
      <c r="H199" s="13">
        <f t="shared" si="46"/>
        <v>-261668329.50284126</v>
      </c>
      <c r="I199" s="13">
        <f t="shared" si="38"/>
        <v>299168796.70117307</v>
      </c>
      <c r="J199" s="13">
        <f t="shared" si="39"/>
        <v>-30966439.100467455</v>
      </c>
      <c r="K199" s="13">
        <f t="shared" si="40"/>
        <v>230701890.40237382</v>
      </c>
      <c r="L199" s="13">
        <f t="shared" si="41"/>
        <v>37500467.1983344</v>
      </c>
      <c r="M199" s="13">
        <f t="shared" si="42"/>
        <v>-261668329.50283867</v>
      </c>
      <c r="N199" s="13">
        <f t="shared" si="43"/>
        <v>-2.592802047729492E-06</v>
      </c>
    </row>
    <row r="200" spans="2:14" ht="12.75">
      <c r="B200" s="14">
        <v>199</v>
      </c>
      <c r="C200" s="13">
        <f t="shared" si="47"/>
        <v>13580.256601301195</v>
      </c>
      <c r="D200" s="9">
        <f t="shared" si="45"/>
        <v>-8896723.203096611</v>
      </c>
      <c r="E200" s="9">
        <f t="shared" si="44"/>
        <v>8910303.459697913</v>
      </c>
      <c r="F200" s="17">
        <f t="shared" si="36"/>
        <v>656.121877611957</v>
      </c>
      <c r="G200" s="17">
        <f t="shared" si="37"/>
        <v>-655.121877611957</v>
      </c>
      <c r="H200" s="13">
        <f t="shared" si="46"/>
        <v>-270578632.9625392</v>
      </c>
      <c r="I200" s="13">
        <f t="shared" si="38"/>
        <v>309354116.04561424</v>
      </c>
      <c r="J200" s="13">
        <f t="shared" si="39"/>
        <v>-31599348.139078107</v>
      </c>
      <c r="K200" s="13">
        <f t="shared" si="40"/>
        <v>238979284.8234611</v>
      </c>
      <c r="L200" s="13">
        <f t="shared" si="41"/>
        <v>38775483.08307777</v>
      </c>
      <c r="M200" s="13">
        <f t="shared" si="42"/>
        <v>-270578632.96253645</v>
      </c>
      <c r="N200" s="13">
        <f t="shared" si="43"/>
        <v>-2.7418136596679688E-06</v>
      </c>
    </row>
    <row r="201" spans="2:14" ht="12.75">
      <c r="B201" s="14">
        <v>200</v>
      </c>
      <c r="C201" s="13">
        <f t="shared" si="47"/>
        <v>13580.256601301195</v>
      </c>
      <c r="D201" s="9">
        <f t="shared" si="45"/>
        <v>-9199673.520726342</v>
      </c>
      <c r="E201" s="9">
        <f t="shared" si="44"/>
        <v>9213253.777327644</v>
      </c>
      <c r="F201" s="17">
        <f t="shared" si="36"/>
        <v>678.4300214507637</v>
      </c>
      <c r="G201" s="17">
        <f t="shared" si="37"/>
        <v>-677.4300214507635</v>
      </c>
      <c r="H201" s="13">
        <f t="shared" si="46"/>
        <v>-279791886.73986685</v>
      </c>
      <c r="I201" s="13">
        <f t="shared" si="38"/>
        <v>319885736.24776644</v>
      </c>
      <c r="J201" s="13">
        <f t="shared" si="39"/>
        <v>-32244915.358460963</v>
      </c>
      <c r="K201" s="13">
        <f t="shared" si="40"/>
        <v>247546971.3814059</v>
      </c>
      <c r="L201" s="13">
        <f t="shared" si="41"/>
        <v>40093849.50790241</v>
      </c>
      <c r="M201" s="13">
        <f t="shared" si="42"/>
        <v>-279791886.739864</v>
      </c>
      <c r="N201" s="13">
        <f t="shared" si="43"/>
        <v>-2.86102294921875E-06</v>
      </c>
    </row>
    <row r="202" spans="2:14" ht="12.75">
      <c r="B202" s="14">
        <v>201</v>
      </c>
      <c r="C202" s="13">
        <f t="shared" si="47"/>
        <v>13580.256601301195</v>
      </c>
      <c r="D202" s="9">
        <f t="shared" si="45"/>
        <v>-9512924.14915548</v>
      </c>
      <c r="E202" s="9">
        <f t="shared" si="44"/>
        <v>9526504.405756783</v>
      </c>
      <c r="F202" s="17">
        <f t="shared" si="36"/>
        <v>701.4966421800896</v>
      </c>
      <c r="G202" s="17">
        <f t="shared" si="37"/>
        <v>-700.4966421800895</v>
      </c>
      <c r="H202" s="13">
        <f t="shared" si="46"/>
        <v>-289318391.1456236</v>
      </c>
      <c r="I202" s="13">
        <f t="shared" si="38"/>
        <v>330775431.53679174</v>
      </c>
      <c r="J202" s="13">
        <f t="shared" si="39"/>
        <v>-32903393.92223149</v>
      </c>
      <c r="K202" s="13">
        <f t="shared" si="40"/>
        <v>256414997.22339213</v>
      </c>
      <c r="L202" s="13">
        <f t="shared" si="41"/>
        <v>41457040.3911711</v>
      </c>
      <c r="M202" s="13">
        <f t="shared" si="42"/>
        <v>-289318391.14562064</v>
      </c>
      <c r="N202" s="13">
        <f t="shared" si="43"/>
        <v>-2.9802322387695312E-06</v>
      </c>
    </row>
    <row r="203" spans="2:14" ht="12.75">
      <c r="B203" s="14">
        <v>202</v>
      </c>
      <c r="C203" s="13">
        <f t="shared" si="47"/>
        <v>13580.256601301195</v>
      </c>
      <c r="D203" s="9">
        <f t="shared" si="45"/>
        <v>-9836825.298951212</v>
      </c>
      <c r="E203" s="9">
        <f t="shared" si="44"/>
        <v>9850405.555552514</v>
      </c>
      <c r="F203" s="17">
        <f t="shared" si="36"/>
        <v>725.3475280142126</v>
      </c>
      <c r="G203" s="17">
        <f t="shared" si="37"/>
        <v>-724.3475280142126</v>
      </c>
      <c r="H203" s="13">
        <f t="shared" si="46"/>
        <v>-299168796.70117617</v>
      </c>
      <c r="I203" s="13">
        <f t="shared" si="38"/>
        <v>342035376.46564394</v>
      </c>
      <c r="J203" s="13">
        <f t="shared" si="39"/>
        <v>-33575042.057277426</v>
      </c>
      <c r="K203" s="13">
        <f t="shared" si="40"/>
        <v>265593754.64389873</v>
      </c>
      <c r="L203" s="13">
        <f t="shared" si="41"/>
        <v>42866579.764470905</v>
      </c>
      <c r="M203" s="13">
        <f t="shared" si="42"/>
        <v>-299168796.70117307</v>
      </c>
      <c r="N203" s="13">
        <f t="shared" si="43"/>
        <v>-3.0994415283203125E-06</v>
      </c>
    </row>
    <row r="204" spans="2:14" ht="12.75">
      <c r="B204" s="14">
        <v>203</v>
      </c>
      <c r="C204" s="13">
        <f t="shared" si="47"/>
        <v>13580.256601301195</v>
      </c>
      <c r="D204" s="9">
        <f t="shared" si="45"/>
        <v>-10171739.087839998</v>
      </c>
      <c r="E204" s="9">
        <f t="shared" si="44"/>
        <v>10185319.3444413</v>
      </c>
      <c r="F204" s="17">
        <f t="shared" si="36"/>
        <v>750.0093439666958</v>
      </c>
      <c r="G204" s="17">
        <f t="shared" si="37"/>
        <v>-749.0093439666958</v>
      </c>
      <c r="H204" s="13">
        <f t="shared" si="46"/>
        <v>-309354116.04561746</v>
      </c>
      <c r="I204" s="13">
        <f t="shared" si="38"/>
        <v>353678159.5220772</v>
      </c>
      <c r="J204" s="13">
        <f t="shared" si="39"/>
        <v>-34260123.15502427</v>
      </c>
      <c r="K204" s="13">
        <f t="shared" si="40"/>
        <v>275093992.8905932</v>
      </c>
      <c r="L204" s="13">
        <f t="shared" si="41"/>
        <v>44324043.47646293</v>
      </c>
      <c r="M204" s="13">
        <f t="shared" si="42"/>
        <v>-309354116.04561424</v>
      </c>
      <c r="N204" s="13">
        <f t="shared" si="43"/>
        <v>-3.2186508178710938E-06</v>
      </c>
    </row>
    <row r="205" spans="2:14" ht="12.75">
      <c r="B205" s="14">
        <v>204</v>
      </c>
      <c r="C205" s="13">
        <f t="shared" si="47"/>
        <v>13580.256601301195</v>
      </c>
      <c r="D205" s="9">
        <f t="shared" si="45"/>
        <v>-10518039.945551002</v>
      </c>
      <c r="E205" s="9">
        <f t="shared" si="44"/>
        <v>10531620.202152304</v>
      </c>
      <c r="F205" s="17">
        <f t="shared" si="36"/>
        <v>775.5096616615635</v>
      </c>
      <c r="G205" s="17">
        <f t="shared" si="37"/>
        <v>-774.5096616615635</v>
      </c>
      <c r="H205" s="13">
        <f t="shared" si="46"/>
        <v>-319885736.2477698</v>
      </c>
      <c r="I205" s="13">
        <f t="shared" si="38"/>
        <v>365716797.20242906</v>
      </c>
      <c r="J205" s="13">
        <f t="shared" si="39"/>
        <v>-34958905.87472606</v>
      </c>
      <c r="K205" s="13">
        <f t="shared" si="40"/>
        <v>284926830.3730437</v>
      </c>
      <c r="L205" s="13">
        <f t="shared" si="41"/>
        <v>45831060.95466266</v>
      </c>
      <c r="M205" s="13">
        <f t="shared" si="42"/>
        <v>-319885736.2477664</v>
      </c>
      <c r="N205" s="13">
        <f t="shared" si="43"/>
        <v>-3.3974647521972656E-06</v>
      </c>
    </row>
    <row r="206" spans="2:14" ht="12.75">
      <c r="B206" s="14">
        <v>205</v>
      </c>
      <c r="C206" s="13">
        <f t="shared" si="47"/>
        <v>13580.256601301195</v>
      </c>
      <c r="D206" s="9">
        <f t="shared" si="45"/>
        <v>-10876115.032424182</v>
      </c>
      <c r="E206" s="9">
        <f t="shared" si="44"/>
        <v>10889695.289025484</v>
      </c>
      <c r="F206" s="17">
        <f t="shared" si="36"/>
        <v>801.8769901580567</v>
      </c>
      <c r="G206" s="17">
        <f t="shared" si="37"/>
        <v>-800.8769901580567</v>
      </c>
      <c r="H206" s="13">
        <f t="shared" si="46"/>
        <v>-330775431.53679526</v>
      </c>
      <c r="I206" s="13">
        <f t="shared" si="38"/>
        <v>378164748.563913</v>
      </c>
      <c r="J206" s="13">
        <f t="shared" si="39"/>
        <v>-35671664.24882188</v>
      </c>
      <c r="K206" s="13">
        <f t="shared" si="40"/>
        <v>295103767.2879734</v>
      </c>
      <c r="L206" s="13">
        <f t="shared" si="41"/>
        <v>47389317.027121186</v>
      </c>
      <c r="M206" s="13">
        <f t="shared" si="42"/>
        <v>-330775431.5367918</v>
      </c>
      <c r="N206" s="13">
        <f t="shared" si="43"/>
        <v>-3.4570693969726562E-06</v>
      </c>
    </row>
    <row r="207" spans="2:14" ht="12.75">
      <c r="B207" s="14">
        <v>206</v>
      </c>
      <c r="C207" s="13">
        <f t="shared" si="47"/>
        <v>13580.256601301195</v>
      </c>
      <c r="D207" s="9">
        <f t="shared" si="45"/>
        <v>-11246364.67225105</v>
      </c>
      <c r="E207" s="9">
        <f t="shared" si="44"/>
        <v>11259944.928852351</v>
      </c>
      <c r="F207" s="17">
        <f t="shared" si="36"/>
        <v>829.1408078234308</v>
      </c>
      <c r="G207" s="17">
        <f t="shared" si="37"/>
        <v>-828.1408078234307</v>
      </c>
      <c r="H207" s="13">
        <f t="shared" si="46"/>
        <v>-342035376.46564764</v>
      </c>
      <c r="I207" s="13">
        <f t="shared" si="38"/>
        <v>391035930.27168727</v>
      </c>
      <c r="J207" s="13">
        <f t="shared" si="39"/>
        <v>-36398677.79039962</v>
      </c>
      <c r="K207" s="13">
        <f t="shared" si="40"/>
        <v>305636698.675248</v>
      </c>
      <c r="L207" s="13">
        <f t="shared" si="41"/>
        <v>49000553.806043305</v>
      </c>
      <c r="M207" s="13">
        <f t="shared" si="42"/>
        <v>-342035376.46564394</v>
      </c>
      <c r="N207" s="13">
        <f t="shared" si="43"/>
        <v>-3.6954879760742188E-06</v>
      </c>
    </row>
    <row r="208" spans="2:14" ht="12.75">
      <c r="B208" s="14">
        <v>207</v>
      </c>
      <c r="C208" s="13">
        <f t="shared" si="47"/>
        <v>13580.256601301195</v>
      </c>
      <c r="D208" s="9">
        <f t="shared" si="45"/>
        <v>-11629202.79983203</v>
      </c>
      <c r="E208" s="9">
        <f t="shared" si="44"/>
        <v>11642783.056433331</v>
      </c>
      <c r="F208" s="17">
        <f t="shared" si="36"/>
        <v>857.3315952894275</v>
      </c>
      <c r="G208" s="17">
        <f t="shared" si="37"/>
        <v>-856.3315952894274</v>
      </c>
      <c r="H208" s="13">
        <f t="shared" si="46"/>
        <v>-353678159.52208096</v>
      </c>
      <c r="I208" s="13">
        <f t="shared" si="38"/>
        <v>404344732.15752596</v>
      </c>
      <c r="J208" s="13">
        <f t="shared" si="39"/>
        <v>-37140231.60280891</v>
      </c>
      <c r="K208" s="13">
        <f t="shared" si="40"/>
        <v>316537927.91927207</v>
      </c>
      <c r="L208" s="13">
        <f t="shared" si="41"/>
        <v>50666572.63544878</v>
      </c>
      <c r="M208" s="13">
        <f t="shared" si="42"/>
        <v>-353678159.5220772</v>
      </c>
      <c r="N208" s="13">
        <f t="shared" si="43"/>
        <v>-3.7550926208496094E-06</v>
      </c>
    </row>
    <row r="209" spans="2:14" ht="12.75">
      <c r="B209" s="14">
        <v>208</v>
      </c>
      <c r="C209" s="13">
        <f t="shared" si="47"/>
        <v>13580.256601301195</v>
      </c>
      <c r="D209" s="9">
        <f t="shared" si="45"/>
        <v>-12025057.423750764</v>
      </c>
      <c r="E209" s="9">
        <f t="shared" si="44"/>
        <v>12038637.680352066</v>
      </c>
      <c r="F209" s="17">
        <f t="shared" si="36"/>
        <v>886.480869529268</v>
      </c>
      <c r="G209" s="17">
        <f t="shared" si="37"/>
        <v>-885.480869529268</v>
      </c>
      <c r="H209" s="13">
        <f t="shared" si="46"/>
        <v>-365716797.20243305</v>
      </c>
      <c r="I209" s="13">
        <f t="shared" si="38"/>
        <v>418106033.30748314</v>
      </c>
      <c r="J209" s="13">
        <f t="shared" si="39"/>
        <v>-37896616.491466396</v>
      </c>
      <c r="K209" s="13">
        <f t="shared" si="40"/>
        <v>327820180.71096665</v>
      </c>
      <c r="L209" s="13">
        <f t="shared" si="41"/>
        <v>52389236.10505404</v>
      </c>
      <c r="M209" s="13">
        <f t="shared" si="42"/>
        <v>-365716797.2024291</v>
      </c>
      <c r="N209" s="13">
        <f t="shared" si="43"/>
        <v>-3.933906555175781E-06</v>
      </c>
    </row>
    <row r="210" spans="2:14" ht="12.75">
      <c r="B210" s="14">
        <v>209</v>
      </c>
      <c r="C210" s="13">
        <f t="shared" si="47"/>
        <v>13580.256601301195</v>
      </c>
      <c r="D210" s="9">
        <f t="shared" si="45"/>
        <v>-12434371.104882734</v>
      </c>
      <c r="E210" s="9">
        <f t="shared" si="44"/>
        <v>12447951.361484036</v>
      </c>
      <c r="F210" s="17">
        <f t="shared" si="36"/>
        <v>916.6212190932632</v>
      </c>
      <c r="G210" s="17">
        <f t="shared" si="37"/>
        <v>-915.6212190932631</v>
      </c>
      <c r="H210" s="13">
        <f t="shared" si="46"/>
        <v>-378164748.5639171</v>
      </c>
      <c r="I210" s="13">
        <f t="shared" si="38"/>
        <v>432335218.6965388</v>
      </c>
      <c r="J210" s="13">
        <f t="shared" si="39"/>
        <v>-38668129.07789701</v>
      </c>
      <c r="K210" s="13">
        <f t="shared" si="40"/>
        <v>339496619.4860201</v>
      </c>
      <c r="L210" s="13">
        <f t="shared" si="41"/>
        <v>54170470.13262587</v>
      </c>
      <c r="M210" s="13">
        <f t="shared" si="42"/>
        <v>-378164748.5639129</v>
      </c>
      <c r="N210" s="13">
        <f t="shared" si="43"/>
        <v>-4.172325134277344E-06</v>
      </c>
    </row>
    <row r="211" spans="2:14" ht="12.75">
      <c r="B211" s="14">
        <v>210</v>
      </c>
      <c r="C211" s="13">
        <f t="shared" si="47"/>
        <v>13580.256601301195</v>
      </c>
      <c r="D211" s="9">
        <f t="shared" si="45"/>
        <v>-12857601.451173194</v>
      </c>
      <c r="E211" s="9">
        <f t="shared" si="44"/>
        <v>12871181.707774496</v>
      </c>
      <c r="F211" s="17">
        <f t="shared" si="36"/>
        <v>947.7863405424343</v>
      </c>
      <c r="G211" s="17">
        <f t="shared" si="37"/>
        <v>-946.7863405424342</v>
      </c>
      <c r="H211" s="13">
        <f t="shared" si="46"/>
        <v>-391035930.2716916</v>
      </c>
      <c r="I211" s="13">
        <f t="shared" si="38"/>
        <v>447048196.38882244</v>
      </c>
      <c r="J211" s="13">
        <f t="shared" si="39"/>
        <v>-39455071.91605626</v>
      </c>
      <c r="K211" s="13">
        <f t="shared" si="40"/>
        <v>351580858.35563534</v>
      </c>
      <c r="L211" s="13">
        <f t="shared" si="41"/>
        <v>56012266.11713515</v>
      </c>
      <c r="M211" s="13">
        <f t="shared" si="42"/>
        <v>-391035930.27168727</v>
      </c>
      <c r="N211" s="13">
        <f t="shared" si="43"/>
        <v>-4.351139068603516E-06</v>
      </c>
    </row>
    <row r="212" spans="2:14" ht="12.75">
      <c r="B212" s="14">
        <v>211</v>
      </c>
      <c r="C212" s="13">
        <f t="shared" si="47"/>
        <v>13580.256601301195</v>
      </c>
      <c r="D212" s="9">
        <f t="shared" si="45"/>
        <v>-13295221.629237527</v>
      </c>
      <c r="E212" s="9">
        <f t="shared" si="44"/>
        <v>13308801.885838829</v>
      </c>
      <c r="F212" s="17">
        <f t="shared" si="36"/>
        <v>980.0110761208771</v>
      </c>
      <c r="G212" s="17">
        <f t="shared" si="37"/>
        <v>-979.0110761208771</v>
      </c>
      <c r="H212" s="13">
        <f t="shared" si="46"/>
        <v>-404344732.1575304</v>
      </c>
      <c r="I212" s="13">
        <f t="shared" si="38"/>
        <v>462261415.3226438</v>
      </c>
      <c r="J212" s="13">
        <f t="shared" si="39"/>
        <v>-40257753.610978685</v>
      </c>
      <c r="K212" s="13">
        <f t="shared" si="40"/>
        <v>364086978.54655176</v>
      </c>
      <c r="L212" s="13">
        <f t="shared" si="41"/>
        <v>57916683.16511776</v>
      </c>
      <c r="M212" s="13">
        <f t="shared" si="42"/>
        <v>-404344732.1575261</v>
      </c>
      <c r="N212" s="13">
        <f t="shared" si="43"/>
        <v>-4.351139068603516E-06</v>
      </c>
    </row>
    <row r="213" spans="2:14" ht="12.75">
      <c r="B213" s="14">
        <v>212</v>
      </c>
      <c r="C213" s="13">
        <f t="shared" si="47"/>
        <v>13580.256601301195</v>
      </c>
      <c r="D213" s="9">
        <f t="shared" si="45"/>
        <v>-13747720.893356048</v>
      </c>
      <c r="E213" s="9">
        <f t="shared" si="44"/>
        <v>13761301.14995735</v>
      </c>
      <c r="F213" s="17">
        <f t="shared" si="36"/>
        <v>1013.331452708987</v>
      </c>
      <c r="G213" s="17">
        <f t="shared" si="37"/>
        <v>-1012.331452708987</v>
      </c>
      <c r="H213" s="13">
        <f t="shared" si="46"/>
        <v>-418106033.3074878</v>
      </c>
      <c r="I213" s="13">
        <f t="shared" si="38"/>
        <v>477991883.70021486</v>
      </c>
      <c r="J213" s="13">
        <f t="shared" si="39"/>
        <v>-41076488.93979955</v>
      </c>
      <c r="K213" s="13">
        <f t="shared" si="40"/>
        <v>377029544.36768824</v>
      </c>
      <c r="L213" s="13">
        <f t="shared" si="41"/>
        <v>59885850.39273174</v>
      </c>
      <c r="M213" s="13">
        <f t="shared" si="42"/>
        <v>-418106033.30748314</v>
      </c>
      <c r="N213" s="13">
        <f t="shared" si="43"/>
        <v>-4.649162292480469E-06</v>
      </c>
    </row>
    <row r="214" spans="2:14" ht="12.75">
      <c r="B214" s="14">
        <v>213</v>
      </c>
      <c r="C214" s="13">
        <f t="shared" si="47"/>
        <v>13580.256601301195</v>
      </c>
      <c r="D214" s="9">
        <f t="shared" si="45"/>
        <v>-14215605.132454596</v>
      </c>
      <c r="E214" s="9">
        <f t="shared" si="44"/>
        <v>14229185.389055898</v>
      </c>
      <c r="F214" s="17">
        <f t="shared" si="36"/>
        <v>1047.7847221010925</v>
      </c>
      <c r="G214" s="17">
        <f t="shared" si="37"/>
        <v>-1046.7847221010925</v>
      </c>
      <c r="H214" s="13">
        <f t="shared" si="46"/>
        <v>-432335218.6965437</v>
      </c>
      <c r="I214" s="13">
        <f t="shared" si="38"/>
        <v>494257188.0026234</v>
      </c>
      <c r="J214" s="13">
        <f t="shared" si="39"/>
        <v>-41911598.97519685</v>
      </c>
      <c r="K214" s="13">
        <f t="shared" si="40"/>
        <v>390423619.72134686</v>
      </c>
      <c r="L214" s="13">
        <f t="shared" si="41"/>
        <v>61921969.306084625</v>
      </c>
      <c r="M214" s="13">
        <f t="shared" si="42"/>
        <v>-432335218.69653875</v>
      </c>
      <c r="N214" s="13">
        <f t="shared" si="43"/>
        <v>-4.947185516357422E-06</v>
      </c>
    </row>
    <row r="215" spans="2:14" ht="12.75">
      <c r="B215" s="14">
        <v>214</v>
      </c>
      <c r="C215" s="13">
        <f t="shared" si="47"/>
        <v>13580.256601301195</v>
      </c>
      <c r="D215" s="9">
        <f t="shared" si="45"/>
        <v>-14699397.435682498</v>
      </c>
      <c r="E215" s="9">
        <f t="shared" si="44"/>
        <v>14712977.6922838</v>
      </c>
      <c r="F215" s="17">
        <f t="shared" si="36"/>
        <v>1083.4094026525297</v>
      </c>
      <c r="G215" s="17">
        <f t="shared" si="37"/>
        <v>-1082.4094026525297</v>
      </c>
      <c r="H215" s="13">
        <f t="shared" si="46"/>
        <v>-447048196.3888275</v>
      </c>
      <c r="I215" s="13">
        <f t="shared" si="38"/>
        <v>511075512.65131384</v>
      </c>
      <c r="J215" s="13">
        <f t="shared" si="39"/>
        <v>-42763411.21130209</v>
      </c>
      <c r="K215" s="13">
        <f t="shared" si="40"/>
        <v>404284785.1775254</v>
      </c>
      <c r="L215" s="13">
        <f t="shared" si="41"/>
        <v>64027316.26249149</v>
      </c>
      <c r="M215" s="13">
        <f t="shared" si="42"/>
        <v>-447048196.3888224</v>
      </c>
      <c r="N215" s="13">
        <f t="shared" si="43"/>
        <v>-5.125999450683594E-06</v>
      </c>
    </row>
    <row r="216" spans="2:14" ht="12.75">
      <c r="B216" s="14">
        <v>215</v>
      </c>
      <c r="C216" s="13">
        <f t="shared" si="47"/>
        <v>13580.256601301195</v>
      </c>
      <c r="D216" s="9">
        <f t="shared" si="45"/>
        <v>-15199638.677220149</v>
      </c>
      <c r="E216" s="9">
        <f t="shared" si="44"/>
        <v>15213218.93382145</v>
      </c>
      <c r="F216" s="17">
        <f t="shared" si="36"/>
        <v>1120.2453223427158</v>
      </c>
      <c r="G216" s="17">
        <f t="shared" si="37"/>
        <v>-1119.2453223427158</v>
      </c>
      <c r="H216" s="13">
        <f t="shared" si="46"/>
        <v>-462261415.32264894</v>
      </c>
      <c r="I216" s="13">
        <f t="shared" si="38"/>
        <v>528465660.33806</v>
      </c>
      <c r="J216" s="13">
        <f t="shared" si="39"/>
        <v>-43632259.692129426</v>
      </c>
      <c r="K216" s="13">
        <f t="shared" si="40"/>
        <v>418629155.6305195</v>
      </c>
      <c r="L216" s="13">
        <f t="shared" si="41"/>
        <v>66204245.01541622</v>
      </c>
      <c r="M216" s="13">
        <f t="shared" si="42"/>
        <v>-462261415.3226438</v>
      </c>
      <c r="N216" s="13">
        <f t="shared" si="43"/>
        <v>-5.125999450683594E-06</v>
      </c>
    </row>
    <row r="217" spans="2:14" ht="12.75">
      <c r="B217" s="14">
        <v>216</v>
      </c>
      <c r="C217" s="13">
        <f t="shared" si="47"/>
        <v>13580.256601301195</v>
      </c>
      <c r="D217" s="9">
        <f t="shared" si="45"/>
        <v>-15716888.120970078</v>
      </c>
      <c r="E217" s="9">
        <f t="shared" si="44"/>
        <v>15730468.37757138</v>
      </c>
      <c r="F217" s="17">
        <f t="shared" si="36"/>
        <v>1158.333663302368</v>
      </c>
      <c r="G217" s="17">
        <f t="shared" si="37"/>
        <v>-1157.333663302368</v>
      </c>
      <c r="H217" s="13">
        <f t="shared" si="46"/>
        <v>-477991883.70022035</v>
      </c>
      <c r="I217" s="13">
        <f t="shared" si="38"/>
        <v>546447073.0461552</v>
      </c>
      <c r="J217" s="13">
        <f t="shared" si="39"/>
        <v>-44518485.14257332</v>
      </c>
      <c r="K217" s="13">
        <f t="shared" si="40"/>
        <v>433473398.55764705</v>
      </c>
      <c r="L217" s="13">
        <f t="shared" si="41"/>
        <v>68455189.34594035</v>
      </c>
      <c r="M217" s="13">
        <f t="shared" si="42"/>
        <v>-477991883.70021486</v>
      </c>
      <c r="N217" s="13">
        <f t="shared" si="43"/>
        <v>-5.4836273193359375E-06</v>
      </c>
    </row>
    <row r="218" spans="2:14" ht="12.75">
      <c r="B218" s="14">
        <v>217</v>
      </c>
      <c r="C218" s="13">
        <f t="shared" si="47"/>
        <v>13580.256601301195</v>
      </c>
      <c r="D218" s="9">
        <f t="shared" si="45"/>
        <v>-16251724.045807507</v>
      </c>
      <c r="E218" s="9">
        <f t="shared" si="44"/>
        <v>16265304.302408809</v>
      </c>
      <c r="F218" s="17">
        <f t="shared" si="36"/>
        <v>1197.7170078546487</v>
      </c>
      <c r="G218" s="17">
        <f t="shared" si="37"/>
        <v>-1196.7170078546487</v>
      </c>
      <c r="H218" s="13">
        <f t="shared" si="46"/>
        <v>-494257188.00262916</v>
      </c>
      <c r="I218" s="13">
        <f t="shared" si="38"/>
        <v>565039853.7863259</v>
      </c>
      <c r="J218" s="13">
        <f t="shared" si="39"/>
        <v>-45422435.10202608</v>
      </c>
      <c r="K218" s="13">
        <f t="shared" si="40"/>
        <v>448834752.90060306</v>
      </c>
      <c r="L218" s="13">
        <f t="shared" si="41"/>
        <v>70782665.78370234</v>
      </c>
      <c r="M218" s="13">
        <f t="shared" si="42"/>
        <v>-494257188.00262356</v>
      </c>
      <c r="N218" s="13">
        <f t="shared" si="43"/>
        <v>-5.602836608886719E-06</v>
      </c>
    </row>
    <row r="219" spans="2:14" ht="12.75">
      <c r="B219" s="14">
        <v>218</v>
      </c>
      <c r="C219" s="13">
        <f t="shared" si="47"/>
        <v>13580.256601301195</v>
      </c>
      <c r="D219" s="9">
        <f t="shared" si="45"/>
        <v>-16804744.392089408</v>
      </c>
      <c r="E219" s="9">
        <f t="shared" si="44"/>
        <v>16818324.648690708</v>
      </c>
      <c r="F219" s="17">
        <f t="shared" si="36"/>
        <v>1238.4393861217068</v>
      </c>
      <c r="G219" s="17">
        <f t="shared" si="37"/>
        <v>-1237.4393861217068</v>
      </c>
      <c r="H219" s="13">
        <f t="shared" si="46"/>
        <v>-511075512.65131986</v>
      </c>
      <c r="I219" s="13">
        <f t="shared" si="38"/>
        <v>584264789.0716622</v>
      </c>
      <c r="J219" s="13">
        <f t="shared" si="39"/>
        <v>-46344464.06066792</v>
      </c>
      <c r="K219" s="13">
        <f t="shared" si="40"/>
        <v>464731048.5906519</v>
      </c>
      <c r="L219" s="13">
        <f t="shared" si="41"/>
        <v>73189276.42034821</v>
      </c>
      <c r="M219" s="13">
        <f t="shared" si="42"/>
        <v>-511075512.65131396</v>
      </c>
      <c r="N219" s="13">
        <f t="shared" si="43"/>
        <v>-5.900859832763672E-06</v>
      </c>
    </row>
    <row r="220" spans="2:14" ht="12.75">
      <c r="B220" s="14">
        <v>219</v>
      </c>
      <c r="C220" s="13">
        <f t="shared" si="47"/>
        <v>13580.256601301195</v>
      </c>
      <c r="D220" s="9">
        <f t="shared" si="45"/>
        <v>-17376567.43014489</v>
      </c>
      <c r="E220" s="9">
        <f t="shared" si="44"/>
        <v>17390147.68674619</v>
      </c>
      <c r="F220" s="17">
        <f t="shared" si="36"/>
        <v>1280.5463252498448</v>
      </c>
      <c r="G220" s="17">
        <f t="shared" si="37"/>
        <v>-1279.5463252498448</v>
      </c>
      <c r="H220" s="13">
        <f t="shared" si="46"/>
        <v>-528465660.33806604</v>
      </c>
      <c r="I220" s="13">
        <f t="shared" si="38"/>
        <v>604143372.1567003</v>
      </c>
      <c r="J220" s="13">
        <f t="shared" si="39"/>
        <v>-47284933.59848256</v>
      </c>
      <c r="K220" s="13">
        <f t="shared" si="40"/>
        <v>481180726.7395835</v>
      </c>
      <c r="L220" s="13">
        <f t="shared" si="41"/>
        <v>75677711.81864008</v>
      </c>
      <c r="M220" s="13">
        <f t="shared" si="42"/>
        <v>-528465660.33806014</v>
      </c>
      <c r="N220" s="13">
        <f t="shared" si="43"/>
        <v>-5.900859832763672E-06</v>
      </c>
    </row>
    <row r="221" spans="2:14" ht="12.75">
      <c r="B221" s="14">
        <v>220</v>
      </c>
      <c r="C221" s="13">
        <f t="shared" si="47"/>
        <v>13580.256601301195</v>
      </c>
      <c r="D221" s="9">
        <f t="shared" si="45"/>
        <v>-17967832.45149426</v>
      </c>
      <c r="E221" s="9">
        <f t="shared" si="44"/>
        <v>17981412.70809556</v>
      </c>
      <c r="F221" s="17">
        <f t="shared" si="36"/>
        <v>1324.0849003083395</v>
      </c>
      <c r="G221" s="17">
        <f t="shared" si="37"/>
        <v>-1323.0849003083397</v>
      </c>
      <c r="H221" s="13">
        <f t="shared" si="46"/>
        <v>-546447073.0461617</v>
      </c>
      <c r="I221" s="13">
        <f t="shared" si="38"/>
        <v>624697827.0666292</v>
      </c>
      <c r="J221" s="13">
        <f t="shared" si="39"/>
        <v>-48244212.52705351</v>
      </c>
      <c r="K221" s="13">
        <f t="shared" si="40"/>
        <v>498202860.5191081</v>
      </c>
      <c r="L221" s="13">
        <f t="shared" si="41"/>
        <v>78250754.02047381</v>
      </c>
      <c r="M221" s="13">
        <f t="shared" si="42"/>
        <v>-546447073.0461553</v>
      </c>
      <c r="N221" s="13">
        <f t="shared" si="43"/>
        <v>-6.318092346191406E-06</v>
      </c>
    </row>
    <row r="222" spans="2:14" ht="12.75">
      <c r="B222" s="14">
        <v>221</v>
      </c>
      <c r="C222" s="13">
        <f t="shared" si="47"/>
        <v>13580.256601301195</v>
      </c>
      <c r="D222" s="9">
        <f t="shared" si="45"/>
        <v>-18579200.483569514</v>
      </c>
      <c r="E222" s="9">
        <f t="shared" si="44"/>
        <v>18592780.740170814</v>
      </c>
      <c r="F222" s="17">
        <f t="shared" si="36"/>
        <v>1369.1037869188233</v>
      </c>
      <c r="G222" s="17">
        <f t="shared" si="37"/>
        <v>-1368.1037869188233</v>
      </c>
      <c r="H222" s="13">
        <f t="shared" si="46"/>
        <v>-565039853.7863325</v>
      </c>
      <c r="I222" s="13">
        <f t="shared" si="38"/>
        <v>645951133.4434956</v>
      </c>
      <c r="J222" s="13">
        <f t="shared" si="39"/>
        <v>-49222677.0341959</v>
      </c>
      <c r="K222" s="13">
        <f t="shared" si="40"/>
        <v>515817176.7521366</v>
      </c>
      <c r="L222" s="13">
        <f t="shared" si="41"/>
        <v>80911279.65716991</v>
      </c>
      <c r="M222" s="13">
        <f t="shared" si="42"/>
        <v>-565039853.7863257</v>
      </c>
      <c r="N222" s="13">
        <f t="shared" si="43"/>
        <v>-6.794929504394531E-06</v>
      </c>
    </row>
    <row r="223" spans="2:14" ht="12.75">
      <c r="B223" s="14">
        <v>222</v>
      </c>
      <c r="C223" s="13">
        <f t="shared" si="47"/>
        <v>13580.256601301195</v>
      </c>
      <c r="D223" s="9">
        <f t="shared" si="45"/>
        <v>-19211355.02873532</v>
      </c>
      <c r="E223" s="9">
        <f t="shared" si="44"/>
        <v>19224935.28533662</v>
      </c>
      <c r="F223" s="17">
        <f t="shared" si="36"/>
        <v>1415.6533156740632</v>
      </c>
      <c r="G223" s="17">
        <f t="shared" si="37"/>
        <v>-1414.6533156740634</v>
      </c>
      <c r="H223" s="13">
        <f t="shared" si="46"/>
        <v>-584264789.0716691</v>
      </c>
      <c r="I223" s="13">
        <f t="shared" si="38"/>
        <v>667927052.237176</v>
      </c>
      <c r="J223" s="13">
        <f t="shared" si="39"/>
        <v>-50220710.83148112</v>
      </c>
      <c r="K223" s="13">
        <f t="shared" si="40"/>
        <v>534044078.240188</v>
      </c>
      <c r="L223" s="13">
        <f t="shared" si="41"/>
        <v>83662263.1655137</v>
      </c>
      <c r="M223" s="13">
        <f t="shared" si="42"/>
        <v>-584264789.0716622</v>
      </c>
      <c r="N223" s="13">
        <f t="shared" si="43"/>
        <v>-6.9141387939453125E-06</v>
      </c>
    </row>
    <row r="224" spans="2:14" ht="12.75">
      <c r="B224" s="14">
        <v>223</v>
      </c>
      <c r="C224" s="13">
        <f t="shared" si="47"/>
        <v>13580.256601301195</v>
      </c>
      <c r="D224" s="9">
        <f t="shared" si="45"/>
        <v>-19865002.828436766</v>
      </c>
      <c r="E224" s="9">
        <f t="shared" si="44"/>
        <v>19878583.085038066</v>
      </c>
      <c r="F224" s="17">
        <f t="shared" si="36"/>
        <v>1463.7855284069813</v>
      </c>
      <c r="G224" s="17">
        <f t="shared" si="37"/>
        <v>-1462.7855284069815</v>
      </c>
      <c r="H224" s="13">
        <f t="shared" si="46"/>
        <v>-604143372.1567072</v>
      </c>
      <c r="I224" s="13">
        <f t="shared" si="38"/>
        <v>690650152.2698412</v>
      </c>
      <c r="J224" s="13">
        <f t="shared" si="39"/>
        <v>-51238705.30471202</v>
      </c>
      <c r="K224" s="13">
        <f t="shared" si="40"/>
        <v>552904666.8519951</v>
      </c>
      <c r="L224" s="13">
        <f t="shared" si="41"/>
        <v>86506780.11314115</v>
      </c>
      <c r="M224" s="13">
        <f t="shared" si="42"/>
        <v>-604143372.1567</v>
      </c>
      <c r="N224" s="13">
        <f t="shared" si="43"/>
        <v>-7.152557373046875E-06</v>
      </c>
    </row>
    <row r="225" spans="2:14" ht="12.75">
      <c r="B225" s="14">
        <v>224</v>
      </c>
      <c r="C225" s="13">
        <f t="shared" si="47"/>
        <v>13580.256601301195</v>
      </c>
      <c r="D225" s="9">
        <f t="shared" si="45"/>
        <v>-20540874.65332806</v>
      </c>
      <c r="E225" s="9">
        <f t="shared" si="44"/>
        <v>20554454.90992936</v>
      </c>
      <c r="F225" s="17">
        <f t="shared" si="36"/>
        <v>1513.5542363728189</v>
      </c>
      <c r="G225" s="17">
        <f t="shared" si="37"/>
        <v>-1512.5542363728189</v>
      </c>
      <c r="H225" s="13">
        <f t="shared" si="46"/>
        <v>-624697827.0666366</v>
      </c>
      <c r="I225" s="13">
        <f t="shared" si="38"/>
        <v>714145837.7036172</v>
      </c>
      <c r="J225" s="13">
        <f t="shared" si="39"/>
        <v>-52277059.66740758</v>
      </c>
      <c r="K225" s="13">
        <f t="shared" si="40"/>
        <v>572420767.3992289</v>
      </c>
      <c r="L225" s="13">
        <f t="shared" si="41"/>
        <v>89448010.63698797</v>
      </c>
      <c r="M225" s="13">
        <f t="shared" si="42"/>
        <v>-624697827.0666293</v>
      </c>
      <c r="N225" s="13">
        <f t="shared" si="43"/>
        <v>-7.271766662597656E-06</v>
      </c>
    </row>
    <row r="226" spans="2:14" ht="12.75">
      <c r="B226" s="14">
        <v>225</v>
      </c>
      <c r="C226" s="13">
        <f t="shared" si="47"/>
        <v>13580.256601301195</v>
      </c>
      <c r="D226" s="9">
        <f t="shared" si="45"/>
        <v>-21239726.120265663</v>
      </c>
      <c r="E226" s="9">
        <f t="shared" si="44"/>
        <v>21253306.376866963</v>
      </c>
      <c r="F226" s="17">
        <f t="shared" si="36"/>
        <v>1565.0150804094949</v>
      </c>
      <c r="G226" s="17">
        <f t="shared" si="37"/>
        <v>-1564.0150804094949</v>
      </c>
      <c r="H226" s="13">
        <f t="shared" si="46"/>
        <v>-645951133.4435035</v>
      </c>
      <c r="I226" s="13">
        <f t="shared" si="38"/>
        <v>738440376.4421414</v>
      </c>
      <c r="J226" s="13">
        <f t="shared" si="39"/>
        <v>-53336181.11735703</v>
      </c>
      <c r="K226" s="13">
        <f t="shared" si="40"/>
        <v>592614952.3261465</v>
      </c>
      <c r="L226" s="13">
        <f t="shared" si="41"/>
        <v>92489242.99864556</v>
      </c>
      <c r="M226" s="13">
        <f t="shared" si="42"/>
        <v>-645951133.4434959</v>
      </c>
      <c r="N226" s="13">
        <f t="shared" si="43"/>
        <v>-7.62939453125E-06</v>
      </c>
    </row>
    <row r="227" spans="2:14" ht="12.75">
      <c r="B227" s="14">
        <v>226</v>
      </c>
      <c r="C227" s="13">
        <f t="shared" si="47"/>
        <v>13580.256601301195</v>
      </c>
      <c r="D227" s="9">
        <f t="shared" si="45"/>
        <v>-21962338.537079137</v>
      </c>
      <c r="E227" s="9">
        <f t="shared" si="44"/>
        <v>21975918.793680437</v>
      </c>
      <c r="F227" s="17">
        <f t="shared" si="36"/>
        <v>1618.2255931434174</v>
      </c>
      <c r="G227" s="17">
        <f t="shared" si="37"/>
        <v>-1617.2255931434177</v>
      </c>
      <c r="H227" s="13">
        <f t="shared" si="46"/>
        <v>-667927052.2371839</v>
      </c>
      <c r="I227" s="13">
        <f t="shared" si="38"/>
        <v>763560929.4977756</v>
      </c>
      <c r="J227" s="13">
        <f t="shared" si="39"/>
        <v>-54416484.99630547</v>
      </c>
      <c r="K227" s="13">
        <f t="shared" si="40"/>
        <v>613510567.2408785</v>
      </c>
      <c r="L227" s="13">
        <f t="shared" si="41"/>
        <v>95633877.26059951</v>
      </c>
      <c r="M227" s="13">
        <f t="shared" si="42"/>
        <v>-667927052.2371761</v>
      </c>
      <c r="N227" s="13">
        <f t="shared" si="43"/>
        <v>-7.867813110351562E-06</v>
      </c>
    </row>
    <row r="228" spans="2:14" ht="12.75">
      <c r="B228" s="14">
        <v>227</v>
      </c>
      <c r="C228" s="13">
        <f t="shared" si="47"/>
        <v>13580.256601301195</v>
      </c>
      <c r="D228" s="9">
        <f t="shared" si="45"/>
        <v>-22709519.776064273</v>
      </c>
      <c r="E228" s="9">
        <f t="shared" si="44"/>
        <v>22723100.032665573</v>
      </c>
      <c r="F228" s="17">
        <f t="shared" si="36"/>
        <v>1673.2452633102937</v>
      </c>
      <c r="G228" s="17">
        <f t="shared" si="37"/>
        <v>-1672.245263310294</v>
      </c>
      <c r="H228" s="13">
        <f t="shared" si="46"/>
        <v>-690650152.2698495</v>
      </c>
      <c r="I228" s="13">
        <f t="shared" si="38"/>
        <v>789535581.3573012</v>
      </c>
      <c r="J228" s="13">
        <f t="shared" si="39"/>
        <v>-55518394.95283286</v>
      </c>
      <c r="K228" s="13">
        <f t="shared" si="40"/>
        <v>635131757.3170167</v>
      </c>
      <c r="L228" s="13">
        <f t="shared" si="41"/>
        <v>98885429.08745989</v>
      </c>
      <c r="M228" s="13">
        <f t="shared" si="42"/>
        <v>-690650152.2698413</v>
      </c>
      <c r="N228" s="13">
        <f t="shared" si="43"/>
        <v>-8.225440979003906E-06</v>
      </c>
    </row>
    <row r="229" spans="2:14" ht="12.75">
      <c r="B229" s="14">
        <v>228</v>
      </c>
      <c r="C229" s="13">
        <f t="shared" si="47"/>
        <v>13580.256601301195</v>
      </c>
      <c r="D229" s="9">
        <f t="shared" si="45"/>
        <v>-23482105.177174903</v>
      </c>
      <c r="E229" s="9">
        <f t="shared" si="44"/>
        <v>23495685.433776204</v>
      </c>
      <c r="F229" s="17">
        <f aca="true" t="shared" si="48" ref="F229:F292">(E229/C229)</f>
        <v>1730.1356022628438</v>
      </c>
      <c r="G229" s="17">
        <f aca="true" t="shared" si="49" ref="G229:G292">D229/C229</f>
        <v>-1729.135602262844</v>
      </c>
      <c r="H229" s="13">
        <f t="shared" si="46"/>
        <v>-714145837.7036258</v>
      </c>
      <c r="I229" s="13">
        <f aca="true" t="shared" si="50" ref="I229:I292">$A$23*((1+$A$3)^(B229)-1)/$A$3</f>
        <v>816393371.3800507</v>
      </c>
      <c r="J229" s="13">
        <f aca="true" t="shared" si="51" ref="J229:J292">$A$23*(((1+$A$15)^($A$9-B229)-1)/($A$15*(1+$A$15)^($A$9-B229)))</f>
        <v>-56642343.10849083</v>
      </c>
      <c r="K229" s="13">
        <f aca="true" t="shared" si="52" ref="K229:K292">(J229-H229)</f>
        <v>657503494.595135</v>
      </c>
      <c r="L229" s="13">
        <f aca="true" t="shared" si="53" ref="L229:L292">$A$5*(1+$A$3)^B229</f>
        <v>102247533.67643352</v>
      </c>
      <c r="M229" s="13">
        <f aca="true" t="shared" si="54" ref="M229:M292">(L229-I229)</f>
        <v>-714145837.7036171</v>
      </c>
      <c r="N229" s="13">
        <f aca="true" t="shared" si="55" ref="N229:N292">-(M229-H229)</f>
        <v>-8.702278137207031E-06</v>
      </c>
    </row>
    <row r="230" spans="2:14" ht="12.75">
      <c r="B230" s="14">
        <v>229</v>
      </c>
      <c r="C230" s="13">
        <f t="shared" si="47"/>
        <v>13580.256601301195</v>
      </c>
      <c r="D230" s="9">
        <f t="shared" si="45"/>
        <v>-24280958.481923297</v>
      </c>
      <c r="E230" s="9">
        <f t="shared" si="44"/>
        <v>24294538.738524597</v>
      </c>
      <c r="F230" s="17">
        <f t="shared" si="48"/>
        <v>1788.9602127397807</v>
      </c>
      <c r="G230" s="17">
        <f t="shared" si="49"/>
        <v>-1787.960212739781</v>
      </c>
      <c r="H230" s="13">
        <f t="shared" si="46"/>
        <v>-738440376.4421504</v>
      </c>
      <c r="I230" s="13">
        <f t="shared" si="50"/>
        <v>844164326.2635735</v>
      </c>
      <c r="J230" s="13">
        <f t="shared" si="51"/>
        <v>-57788770.22726195</v>
      </c>
      <c r="K230" s="13">
        <f t="shared" si="52"/>
        <v>680651606.2148885</v>
      </c>
      <c r="L230" s="13">
        <f t="shared" si="53"/>
        <v>105723949.82143223</v>
      </c>
      <c r="M230" s="13">
        <f t="shared" si="54"/>
        <v>-738440376.4421413</v>
      </c>
      <c r="N230" s="13">
        <f t="shared" si="55"/>
        <v>-9.059906005859375E-06</v>
      </c>
    </row>
    <row r="231" spans="2:14" ht="12.75">
      <c r="B231" s="14">
        <v>230</v>
      </c>
      <c r="C231" s="13">
        <f t="shared" si="47"/>
        <v>13580.256601301195</v>
      </c>
      <c r="D231" s="9">
        <f t="shared" si="45"/>
        <v>-25106972.799033135</v>
      </c>
      <c r="E231" s="9">
        <f t="shared" si="44"/>
        <v>25120553.055634435</v>
      </c>
      <c r="F231" s="17">
        <f t="shared" si="48"/>
        <v>1849.7848599729334</v>
      </c>
      <c r="G231" s="17">
        <f t="shared" si="49"/>
        <v>-1848.7848599729334</v>
      </c>
      <c r="H231" s="13">
        <f t="shared" si="46"/>
        <v>-763560929.4977847</v>
      </c>
      <c r="I231" s="13">
        <f t="shared" si="50"/>
        <v>872879493.6131364</v>
      </c>
      <c r="J231" s="13">
        <f t="shared" si="51"/>
        <v>-58958125.88840849</v>
      </c>
      <c r="K231" s="13">
        <f t="shared" si="52"/>
        <v>704602803.6093762</v>
      </c>
      <c r="L231" s="13">
        <f t="shared" si="53"/>
        <v>109318564.11536093</v>
      </c>
      <c r="M231" s="13">
        <f t="shared" si="54"/>
        <v>-763560929.4977754</v>
      </c>
      <c r="N231" s="13">
        <f t="shared" si="55"/>
        <v>-9.298324584960938E-06</v>
      </c>
    </row>
    <row r="232" spans="2:14" ht="12.75">
      <c r="B232" s="14">
        <v>231</v>
      </c>
      <c r="C232" s="13">
        <f t="shared" si="47"/>
        <v>13580.256601301195</v>
      </c>
      <c r="D232" s="9">
        <f t="shared" si="45"/>
        <v>-25961071.602924705</v>
      </c>
      <c r="E232" s="9">
        <f t="shared" si="44"/>
        <v>25974651.859526005</v>
      </c>
      <c r="F232" s="17">
        <f t="shared" si="48"/>
        <v>1912.677545212013</v>
      </c>
      <c r="G232" s="17">
        <f t="shared" si="49"/>
        <v>-1911.6775452120132</v>
      </c>
      <c r="H232" s="13">
        <f t="shared" si="46"/>
        <v>-789535581.3573108</v>
      </c>
      <c r="I232" s="13">
        <f t="shared" si="50"/>
        <v>902570976.6525846</v>
      </c>
      <c r="J232" s="13">
        <f t="shared" si="51"/>
        <v>-60150868.66277797</v>
      </c>
      <c r="K232" s="13">
        <f t="shared" si="52"/>
        <v>729384712.6945328</v>
      </c>
      <c r="L232" s="13">
        <f t="shared" si="53"/>
        <v>113035395.29528323</v>
      </c>
      <c r="M232" s="13">
        <f t="shared" si="54"/>
        <v>-789535581.3573014</v>
      </c>
      <c r="N232" s="13">
        <f t="shared" si="55"/>
        <v>-9.417533874511719E-06</v>
      </c>
    </row>
    <row r="233" spans="2:14" ht="12.75">
      <c r="B233" s="14">
        <v>232</v>
      </c>
      <c r="C233" s="13">
        <f t="shared" si="47"/>
        <v>13580.256601301195</v>
      </c>
      <c r="D233" s="9">
        <f t="shared" si="45"/>
        <v>-26844209.76614859</v>
      </c>
      <c r="E233" s="9">
        <f t="shared" si="44"/>
        <v>26857790.02274989</v>
      </c>
      <c r="F233" s="17">
        <f t="shared" si="48"/>
        <v>1977.7085817492216</v>
      </c>
      <c r="G233" s="17">
        <f t="shared" si="49"/>
        <v>-1976.7085817492216</v>
      </c>
      <c r="H233" s="13">
        <f t="shared" si="46"/>
        <v>-816393371.3800607</v>
      </c>
      <c r="I233" s="13">
        <f t="shared" si="50"/>
        <v>933271970.1153733</v>
      </c>
      <c r="J233" s="13">
        <f t="shared" si="51"/>
        <v>-61367466.29263482</v>
      </c>
      <c r="K233" s="13">
        <f t="shared" si="52"/>
        <v>755025905.0874258</v>
      </c>
      <c r="L233" s="13">
        <f t="shared" si="53"/>
        <v>116878598.73532282</v>
      </c>
      <c r="M233" s="13">
        <f t="shared" si="54"/>
        <v>-816393371.3800504</v>
      </c>
      <c r="N233" s="13">
        <f t="shared" si="55"/>
        <v>-1.0251998901367188E-05</v>
      </c>
    </row>
    <row r="234" spans="2:14" ht="12.75">
      <c r="B234" s="14">
        <v>233</v>
      </c>
      <c r="C234" s="13">
        <f t="shared" si="47"/>
        <v>13580.256601301195</v>
      </c>
      <c r="D234" s="9">
        <f t="shared" si="45"/>
        <v>-27757374.626922086</v>
      </c>
      <c r="E234" s="9">
        <f t="shared" si="44"/>
        <v>27770954.883523386</v>
      </c>
      <c r="F234" s="17">
        <f t="shared" si="48"/>
        <v>2044.950673528695</v>
      </c>
      <c r="G234" s="17">
        <f t="shared" si="49"/>
        <v>-2043.9506735286952</v>
      </c>
      <c r="H234" s="13">
        <f t="shared" si="46"/>
        <v>-844164326.263584</v>
      </c>
      <c r="I234" s="13">
        <f t="shared" si="50"/>
        <v>965016797.3558974</v>
      </c>
      <c r="J234" s="13">
        <f t="shared" si="51"/>
        <v>-62608395.87508883</v>
      </c>
      <c r="K234" s="13">
        <f t="shared" si="52"/>
        <v>781555930.3884952</v>
      </c>
      <c r="L234" s="13">
        <f t="shared" si="53"/>
        <v>120852471.0923238</v>
      </c>
      <c r="M234" s="13">
        <f t="shared" si="54"/>
        <v>-844164326.2635736</v>
      </c>
      <c r="N234" s="13">
        <f t="shared" si="55"/>
        <v>-1.0371208190917969E-05</v>
      </c>
    </row>
    <row r="235" spans="2:14" ht="12.75">
      <c r="B235" s="14">
        <v>234</v>
      </c>
      <c r="C235" s="13">
        <f t="shared" si="47"/>
        <v>13580.256601301195</v>
      </c>
      <c r="D235" s="9">
        <f t="shared" si="45"/>
        <v>-28701587.09296188</v>
      </c>
      <c r="E235" s="9">
        <f t="shared" si="44"/>
        <v>28715167.34956318</v>
      </c>
      <c r="F235" s="17">
        <f t="shared" si="48"/>
        <v>2114.4789964286706</v>
      </c>
      <c r="G235" s="17">
        <f t="shared" si="49"/>
        <v>-2113.478996428671</v>
      </c>
      <c r="H235" s="13">
        <f t="shared" si="46"/>
        <v>-872879493.6131473</v>
      </c>
      <c r="I235" s="13">
        <f t="shared" si="50"/>
        <v>997840948.7225991</v>
      </c>
      <c r="J235" s="13">
        <f t="shared" si="51"/>
        <v>-63874144.049191914</v>
      </c>
      <c r="K235" s="13">
        <f t="shared" si="52"/>
        <v>809005349.5639553</v>
      </c>
      <c r="L235" s="13">
        <f t="shared" si="53"/>
        <v>124961455.1094628</v>
      </c>
      <c r="M235" s="13">
        <f t="shared" si="54"/>
        <v>-872879493.6131363</v>
      </c>
      <c r="N235" s="13">
        <f t="shared" si="55"/>
        <v>-1.0967254638671875E-05</v>
      </c>
    </row>
    <row r="236" spans="2:14" ht="12.75">
      <c r="B236" s="14">
        <v>235</v>
      </c>
      <c r="C236" s="13">
        <f t="shared" si="47"/>
        <v>13580.256601301195</v>
      </c>
      <c r="D236" s="9">
        <f t="shared" si="45"/>
        <v>-29677902.782847032</v>
      </c>
      <c r="E236" s="9">
        <f t="shared" si="44"/>
        <v>29691483.039448332</v>
      </c>
      <c r="F236" s="17">
        <f t="shared" si="48"/>
        <v>2186.3712823072456</v>
      </c>
      <c r="G236" s="17">
        <f t="shared" si="49"/>
        <v>-2185.371282307246</v>
      </c>
      <c r="H236" s="13">
        <f t="shared" si="46"/>
        <v>-902570976.6525956</v>
      </c>
      <c r="I236" s="13">
        <f t="shared" si="50"/>
        <v>1031781121.235769</v>
      </c>
      <c r="J236" s="13">
        <f t="shared" si="51"/>
        <v>-65165207.186777025</v>
      </c>
      <c r="K236" s="13">
        <f t="shared" si="52"/>
        <v>837405769.4658186</v>
      </c>
      <c r="L236" s="13">
        <f t="shared" si="53"/>
        <v>129210144.58318457</v>
      </c>
      <c r="M236" s="13">
        <f t="shared" si="54"/>
        <v>-902570976.6525844</v>
      </c>
      <c r="N236" s="13">
        <f t="shared" si="55"/>
        <v>-1.1205673217773438E-05</v>
      </c>
    </row>
    <row r="237" spans="2:14" ht="12.75">
      <c r="B237" s="14">
        <v>236</v>
      </c>
      <c r="C237" s="13">
        <f t="shared" si="47"/>
        <v>13580.256601301195</v>
      </c>
      <c r="D237" s="9">
        <f t="shared" si="45"/>
        <v>-30687413.20618828</v>
      </c>
      <c r="E237" s="9">
        <f t="shared" si="44"/>
        <v>30700993.46278958</v>
      </c>
      <c r="F237" s="17">
        <f t="shared" si="48"/>
        <v>2260.7079059056923</v>
      </c>
      <c r="G237" s="17">
        <f t="shared" si="49"/>
        <v>-2259.7079059056928</v>
      </c>
      <c r="H237" s="13">
        <f t="shared" si="46"/>
        <v>-933271970.1153852</v>
      </c>
      <c r="I237" s="13">
        <f t="shared" si="50"/>
        <v>1066875259.6143862</v>
      </c>
      <c r="J237" s="13">
        <f t="shared" si="51"/>
        <v>-66482091.587113895</v>
      </c>
      <c r="K237" s="13">
        <f t="shared" si="52"/>
        <v>866789878.5282713</v>
      </c>
      <c r="L237" s="13">
        <f t="shared" si="53"/>
        <v>133603289.49901281</v>
      </c>
      <c r="M237" s="13">
        <f t="shared" si="54"/>
        <v>-933271970.1153734</v>
      </c>
      <c r="N237" s="13">
        <f t="shared" si="55"/>
        <v>-1.1801719665527344E-05</v>
      </c>
    </row>
    <row r="238" spans="2:14" ht="12.75">
      <c r="B238" s="14">
        <v>237</v>
      </c>
      <c r="C238" s="13">
        <f t="shared" si="47"/>
        <v>13580.256601301195</v>
      </c>
      <c r="D238" s="9">
        <f t="shared" si="45"/>
        <v>-31731246.983923122</v>
      </c>
      <c r="E238" s="9">
        <f t="shared" si="44"/>
        <v>31744827.240524422</v>
      </c>
      <c r="F238" s="17">
        <f t="shared" si="48"/>
        <v>2337.571974706486</v>
      </c>
      <c r="G238" s="17">
        <f t="shared" si="49"/>
        <v>-2336.571974706486</v>
      </c>
      <c r="H238" s="13">
        <f t="shared" si="46"/>
        <v>-965016797.3559096</v>
      </c>
      <c r="I238" s="13">
        <f t="shared" si="50"/>
        <v>1103162598.6978767</v>
      </c>
      <c r="J238" s="13">
        <f t="shared" si="51"/>
        <v>-67825313.67545746</v>
      </c>
      <c r="K238" s="13">
        <f t="shared" si="52"/>
        <v>897191483.6804521</v>
      </c>
      <c r="L238" s="13">
        <f t="shared" si="53"/>
        <v>138145801.34197924</v>
      </c>
      <c r="M238" s="13">
        <f t="shared" si="54"/>
        <v>-965016797.3558974</v>
      </c>
      <c r="N238" s="13">
        <f t="shared" si="55"/>
        <v>-1.2159347534179688E-05</v>
      </c>
    </row>
    <row r="239" spans="2:14" ht="12.75">
      <c r="B239" s="14">
        <v>238</v>
      </c>
      <c r="C239" s="13">
        <f t="shared" si="47"/>
        <v>13580.256601301195</v>
      </c>
      <c r="D239" s="9">
        <f t="shared" si="45"/>
        <v>-32810571.110100955</v>
      </c>
      <c r="E239" s="9">
        <f t="shared" si="44"/>
        <v>32824151.366702255</v>
      </c>
      <c r="F239" s="17">
        <f t="shared" si="48"/>
        <v>2417.0494218465064</v>
      </c>
      <c r="G239" s="17">
        <f t="shared" si="49"/>
        <v>-2416.0494218465064</v>
      </c>
      <c r="H239" s="13">
        <f t="shared" si="46"/>
        <v>-997840948.7226118</v>
      </c>
      <c r="I239" s="13">
        <f t="shared" si="50"/>
        <v>1140683707.3102057</v>
      </c>
      <c r="J239" s="13">
        <f t="shared" si="51"/>
        <v>-69195400.20556791</v>
      </c>
      <c r="K239" s="13">
        <f t="shared" si="52"/>
        <v>928645548.5170438</v>
      </c>
      <c r="L239" s="13">
        <f t="shared" si="53"/>
        <v>142842758.58760655</v>
      </c>
      <c r="M239" s="13">
        <f t="shared" si="54"/>
        <v>-997840948.7225991</v>
      </c>
      <c r="N239" s="13">
        <f t="shared" si="55"/>
        <v>-1.2636184692382812E-05</v>
      </c>
    </row>
    <row r="240" spans="2:14" ht="12.75">
      <c r="B240" s="14">
        <v>239</v>
      </c>
      <c r="C240" s="13">
        <f t="shared" si="47"/>
        <v>13580.256601301195</v>
      </c>
      <c r="D240" s="9">
        <f t="shared" si="45"/>
        <v>-33926592.256568834</v>
      </c>
      <c r="E240" s="9">
        <f t="shared" si="44"/>
        <v>33940172.51317014</v>
      </c>
      <c r="F240" s="17">
        <f t="shared" si="48"/>
        <v>2499.229102189288</v>
      </c>
      <c r="G240" s="17">
        <f t="shared" si="49"/>
        <v>-2498.229102189288</v>
      </c>
      <c r="H240" s="13">
        <f t="shared" si="46"/>
        <v>-1031781121.2357819</v>
      </c>
      <c r="I240" s="13">
        <f t="shared" si="50"/>
        <v>1179480533.6153543</v>
      </c>
      <c r="J240" s="13">
        <f t="shared" si="51"/>
        <v>-70592888.46628056</v>
      </c>
      <c r="K240" s="13">
        <f t="shared" si="52"/>
        <v>961188232.7695013</v>
      </c>
      <c r="L240" s="13">
        <f t="shared" si="53"/>
        <v>147699412.3795852</v>
      </c>
      <c r="M240" s="13">
        <f t="shared" si="54"/>
        <v>-1031781121.235769</v>
      </c>
      <c r="N240" s="13">
        <f t="shared" si="55"/>
        <v>-1.2874603271484375E-05</v>
      </c>
    </row>
    <row r="241" spans="2:14" ht="12.75">
      <c r="B241" s="14">
        <v>240</v>
      </c>
      <c r="C241" s="13">
        <f t="shared" si="47"/>
        <v>13580.256601301195</v>
      </c>
      <c r="D241" s="9">
        <f t="shared" si="45"/>
        <v>-35080558.122016616</v>
      </c>
      <c r="E241" s="9">
        <f t="shared" si="44"/>
        <v>35094138.37861792</v>
      </c>
      <c r="F241" s="17">
        <f t="shared" si="48"/>
        <v>2584.2028916637237</v>
      </c>
      <c r="G241" s="17">
        <f t="shared" si="49"/>
        <v>-2583.2028916637237</v>
      </c>
      <c r="H241" s="13">
        <f t="shared" si="46"/>
        <v>-1066875259.6143998</v>
      </c>
      <c r="I241" s="13">
        <f t="shared" si="50"/>
        <v>1219596452.0148773</v>
      </c>
      <c r="J241" s="13">
        <f t="shared" si="51"/>
        <v>-72018326.49220748</v>
      </c>
      <c r="K241" s="13">
        <f t="shared" si="52"/>
        <v>994856933.1221923</v>
      </c>
      <c r="L241" s="13">
        <f t="shared" si="53"/>
        <v>152721192.40049106</v>
      </c>
      <c r="M241" s="13">
        <f t="shared" si="54"/>
        <v>-1066875259.6143863</v>
      </c>
      <c r="N241" s="13">
        <f t="shared" si="55"/>
        <v>-1.3470649719238281E-05</v>
      </c>
    </row>
    <row r="242" spans="2:14" ht="12.75">
      <c r="B242" s="14">
        <v>241</v>
      </c>
      <c r="C242" s="13">
        <f t="shared" si="47"/>
        <v>13580.256601301195</v>
      </c>
      <c r="D242" s="9">
        <f t="shared" si="45"/>
        <v>-36273758.82688963</v>
      </c>
      <c r="E242" s="9">
        <f t="shared" si="44"/>
        <v>36287339.08349093</v>
      </c>
      <c r="F242" s="17">
        <f t="shared" si="48"/>
        <v>2672.0657899802904</v>
      </c>
      <c r="G242" s="17">
        <f t="shared" si="49"/>
        <v>-2671.06578998029</v>
      </c>
      <c r="H242" s="13">
        <f t="shared" si="46"/>
        <v>-1103162598.6978908</v>
      </c>
      <c r="I242" s="13">
        <f t="shared" si="50"/>
        <v>1261076311.6399846</v>
      </c>
      <c r="J242" s="13">
        <f t="shared" si="51"/>
        <v>-73472273.27865292</v>
      </c>
      <c r="K242" s="13">
        <f t="shared" si="52"/>
        <v>1029690325.4192379</v>
      </c>
      <c r="L242" s="13">
        <f t="shared" si="53"/>
        <v>157913712.94210774</v>
      </c>
      <c r="M242" s="13">
        <f t="shared" si="54"/>
        <v>-1103162598.697877</v>
      </c>
      <c r="N242" s="13">
        <f t="shared" si="55"/>
        <v>-1.3828277587890625E-05</v>
      </c>
    </row>
    <row r="243" spans="2:14" ht="12.75">
      <c r="B243" s="14">
        <v>242</v>
      </c>
      <c r="C243" s="13">
        <f t="shared" si="47"/>
        <v>13580.256601301195</v>
      </c>
      <c r="D243" s="9">
        <f t="shared" si="45"/>
        <v>-37507528.35572832</v>
      </c>
      <c r="E243" s="9">
        <f t="shared" si="44"/>
        <v>37521108.612329625</v>
      </c>
      <c r="F243" s="17">
        <f t="shared" si="48"/>
        <v>2762.9160268396204</v>
      </c>
      <c r="G243" s="17">
        <f t="shared" si="49"/>
        <v>-2761.9160268396204</v>
      </c>
      <c r="H243" s="13">
        <f t="shared" si="46"/>
        <v>-1140683707.3102205</v>
      </c>
      <c r="I243" s="13">
        <f t="shared" si="50"/>
        <v>1303966486.4923453</v>
      </c>
      <c r="J243" s="13">
        <f t="shared" si="51"/>
        <v>-74955299.0008273</v>
      </c>
      <c r="K243" s="13">
        <f t="shared" si="52"/>
        <v>1065728408.3093932</v>
      </c>
      <c r="L243" s="13">
        <f t="shared" si="53"/>
        <v>163282779.18213943</v>
      </c>
      <c r="M243" s="13">
        <f t="shared" si="54"/>
        <v>-1140683707.310206</v>
      </c>
      <c r="N243" s="13">
        <f t="shared" si="55"/>
        <v>-1.4543533325195312E-05</v>
      </c>
    </row>
    <row r="244" spans="2:14" ht="12.75">
      <c r="B244" s="14">
        <v>243</v>
      </c>
      <c r="C244" s="13">
        <f t="shared" si="47"/>
        <v>13580.256601301195</v>
      </c>
      <c r="D244" s="9">
        <f t="shared" si="45"/>
        <v>-38783246.04854753</v>
      </c>
      <c r="E244" s="9">
        <f t="shared" si="44"/>
        <v>38796826.30514883</v>
      </c>
      <c r="F244" s="17">
        <f t="shared" si="48"/>
        <v>2856.8551717521677</v>
      </c>
      <c r="G244" s="17">
        <f t="shared" si="49"/>
        <v>-2855.8551717521673</v>
      </c>
      <c r="H244" s="13">
        <f t="shared" si="46"/>
        <v>-1179480533.6153693</v>
      </c>
      <c r="I244" s="13">
        <f t="shared" si="50"/>
        <v>1348314927.2896864</v>
      </c>
      <c r="J244" s="13">
        <f t="shared" si="51"/>
        <v>-76467985.23744513</v>
      </c>
      <c r="K244" s="13">
        <f t="shared" si="52"/>
        <v>1103012548.3779242</v>
      </c>
      <c r="L244" s="13">
        <f t="shared" si="53"/>
        <v>168834393.67433217</v>
      </c>
      <c r="M244" s="13">
        <f t="shared" si="54"/>
        <v>-1179480533.6153543</v>
      </c>
      <c r="N244" s="13">
        <f t="shared" si="55"/>
        <v>-1.5020370483398438E-05</v>
      </c>
    </row>
    <row r="245" spans="2:14" ht="12.75">
      <c r="B245" s="14">
        <v>244</v>
      </c>
      <c r="C245" s="13">
        <f t="shared" si="47"/>
        <v>13580.256601301195</v>
      </c>
      <c r="D245" s="9">
        <f t="shared" si="45"/>
        <v>-40102338.142922595</v>
      </c>
      <c r="E245" s="9">
        <f t="shared" si="44"/>
        <v>40115918.3995239</v>
      </c>
      <c r="F245" s="17">
        <f t="shared" si="48"/>
        <v>2953.9882475917416</v>
      </c>
      <c r="G245" s="17">
        <f t="shared" si="49"/>
        <v>-2952.9882475917416</v>
      </c>
      <c r="H245" s="13">
        <f t="shared" si="46"/>
        <v>-1219596452.0148933</v>
      </c>
      <c r="I245" s="13">
        <f t="shared" si="50"/>
        <v>1394171215.074137</v>
      </c>
      <c r="J245" s="13">
        <f t="shared" si="51"/>
        <v>-78010925.19879535</v>
      </c>
      <c r="K245" s="13">
        <f t="shared" si="52"/>
        <v>1141585526.816098</v>
      </c>
      <c r="L245" s="13">
        <f t="shared" si="53"/>
        <v>174574763.05925944</v>
      </c>
      <c r="M245" s="13">
        <f t="shared" si="54"/>
        <v>-1219596452.0148776</v>
      </c>
      <c r="N245" s="13">
        <f t="shared" si="55"/>
        <v>-1.5735626220703125E-05</v>
      </c>
    </row>
    <row r="246" spans="2:14" ht="12.75">
      <c r="B246" s="14">
        <v>245</v>
      </c>
      <c r="C246" s="13">
        <f t="shared" si="47"/>
        <v>13580.256601301195</v>
      </c>
      <c r="D246" s="9">
        <f t="shared" si="45"/>
        <v>-41466279.36850641</v>
      </c>
      <c r="E246" s="9">
        <f t="shared" si="44"/>
        <v>41479859.62510771</v>
      </c>
      <c r="F246" s="17">
        <f t="shared" si="48"/>
        <v>3054.423848009861</v>
      </c>
      <c r="G246" s="17">
        <f t="shared" si="49"/>
        <v>-3053.423848009861</v>
      </c>
      <c r="H246" s="13">
        <f t="shared" si="46"/>
        <v>-1261076311.640001</v>
      </c>
      <c r="I246" s="13">
        <f t="shared" si="50"/>
        <v>1441586616.6432588</v>
      </c>
      <c r="J246" s="13">
        <f t="shared" si="51"/>
        <v>-79584723.95937252</v>
      </c>
      <c r="K246" s="13">
        <f t="shared" si="52"/>
        <v>1181491587.6806285</v>
      </c>
      <c r="L246" s="13">
        <f t="shared" si="53"/>
        <v>180510305.00327423</v>
      </c>
      <c r="M246" s="13">
        <f t="shared" si="54"/>
        <v>-1261076311.6399846</v>
      </c>
      <c r="N246" s="13">
        <f t="shared" si="55"/>
        <v>-1.6450881958007812E-05</v>
      </c>
    </row>
    <row r="247" spans="2:14" ht="12.75">
      <c r="B247" s="14">
        <v>246</v>
      </c>
      <c r="C247" s="13">
        <f t="shared" si="47"/>
        <v>13580.256601301195</v>
      </c>
      <c r="D247" s="9">
        <f t="shared" si="45"/>
        <v>-42876594.59576008</v>
      </c>
      <c r="E247" s="9">
        <f t="shared" si="44"/>
        <v>42890174.85236138</v>
      </c>
      <c r="F247" s="17">
        <f t="shared" si="48"/>
        <v>3158.274258842197</v>
      </c>
      <c r="G247" s="17">
        <f t="shared" si="49"/>
        <v>-3157.2742588421966</v>
      </c>
      <c r="H247" s="13">
        <f t="shared" si="46"/>
        <v>-1303966486.4923625</v>
      </c>
      <c r="I247" s="13">
        <f t="shared" si="50"/>
        <v>1490614141.8657308</v>
      </c>
      <c r="J247" s="13">
        <f t="shared" si="51"/>
        <v>-81189998.6951613</v>
      </c>
      <c r="K247" s="13">
        <f t="shared" si="52"/>
        <v>1222776487.7972012</v>
      </c>
      <c r="L247" s="13">
        <f t="shared" si="53"/>
        <v>186647655.37338555</v>
      </c>
      <c r="M247" s="13">
        <f t="shared" si="54"/>
        <v>-1303966486.4923453</v>
      </c>
      <c r="N247" s="13">
        <f t="shared" si="55"/>
        <v>-1.71661376953125E-05</v>
      </c>
    </row>
    <row r="248" spans="2:14" ht="12.75">
      <c r="B248" s="14">
        <v>247</v>
      </c>
      <c r="C248" s="13">
        <f t="shared" si="47"/>
        <v>13580.256601301195</v>
      </c>
      <c r="D248" s="9">
        <f t="shared" si="45"/>
        <v>-44334860.54074036</v>
      </c>
      <c r="E248" s="9">
        <f t="shared" si="44"/>
        <v>44348440.79734167</v>
      </c>
      <c r="F248" s="17">
        <f t="shared" si="48"/>
        <v>3265.6555836428315</v>
      </c>
      <c r="G248" s="17">
        <f t="shared" si="49"/>
        <v>-3264.655583642831</v>
      </c>
      <c r="H248" s="13">
        <f t="shared" si="46"/>
        <v>-1348314927.289704</v>
      </c>
      <c r="I248" s="13">
        <f t="shared" si="50"/>
        <v>1541308602.9457674</v>
      </c>
      <c r="J248" s="13">
        <f t="shared" si="51"/>
        <v>-82827378.92566583</v>
      </c>
      <c r="K248" s="13">
        <f t="shared" si="52"/>
        <v>1265487548.3640382</v>
      </c>
      <c r="L248" s="13">
        <f t="shared" si="53"/>
        <v>192993675.65608072</v>
      </c>
      <c r="M248" s="13">
        <f t="shared" si="54"/>
        <v>-1348314927.2896867</v>
      </c>
      <c r="N248" s="13">
        <f t="shared" si="55"/>
        <v>-1.7404556274414062E-05</v>
      </c>
    </row>
    <row r="249" spans="2:14" ht="12.75">
      <c r="B249" s="14">
        <v>248</v>
      </c>
      <c r="C249" s="13">
        <f t="shared" si="47"/>
        <v>13580.256601301195</v>
      </c>
      <c r="D249" s="9">
        <f t="shared" si="45"/>
        <v>-45842707.52784998</v>
      </c>
      <c r="E249" s="9">
        <f t="shared" si="44"/>
        <v>45856287.78445128</v>
      </c>
      <c r="F249" s="17">
        <f t="shared" si="48"/>
        <v>3376.6878734866877</v>
      </c>
      <c r="G249" s="17">
        <f t="shared" si="49"/>
        <v>-3375.6878734866873</v>
      </c>
      <c r="H249" s="13">
        <f t="shared" si="46"/>
        <v>-1394171215.0741553</v>
      </c>
      <c r="I249" s="13">
        <f t="shared" si="50"/>
        <v>1593726675.7025244</v>
      </c>
      <c r="J249" s="13">
        <f t="shared" si="51"/>
        <v>-84497506.76078045</v>
      </c>
      <c r="K249" s="13">
        <f t="shared" si="52"/>
        <v>1309673708.313375</v>
      </c>
      <c r="L249" s="13">
        <f t="shared" si="53"/>
        <v>199555460.62838742</v>
      </c>
      <c r="M249" s="13">
        <f t="shared" si="54"/>
        <v>-1394171215.074137</v>
      </c>
      <c r="N249" s="13">
        <f t="shared" si="55"/>
        <v>-1.8358230590820312E-05</v>
      </c>
    </row>
    <row r="250" spans="2:14" ht="12.75">
      <c r="B250" s="14">
        <v>249</v>
      </c>
      <c r="C250" s="13">
        <f t="shared" si="47"/>
        <v>13580.256601301195</v>
      </c>
      <c r="D250" s="9">
        <f t="shared" si="45"/>
        <v>-47401821.31252132</v>
      </c>
      <c r="E250" s="9">
        <f t="shared" si="44"/>
        <v>47415401.56912263</v>
      </c>
      <c r="F250" s="17">
        <f t="shared" si="48"/>
        <v>3491.495261185235</v>
      </c>
      <c r="G250" s="17">
        <f t="shared" si="49"/>
        <v>-3490.495261185235</v>
      </c>
      <c r="H250" s="13">
        <f t="shared" si="46"/>
        <v>-1441586616.643278</v>
      </c>
      <c r="I250" s="13">
        <f t="shared" si="50"/>
        <v>1647926962.9330115</v>
      </c>
      <c r="J250" s="13">
        <f t="shared" si="51"/>
        <v>-86201037.15259735</v>
      </c>
      <c r="K250" s="13">
        <f t="shared" si="52"/>
        <v>1355385579.4906805</v>
      </c>
      <c r="L250" s="13">
        <f t="shared" si="53"/>
        <v>206340346.2897526</v>
      </c>
      <c r="M250" s="13">
        <f t="shared" si="54"/>
        <v>-1441586616.643259</v>
      </c>
      <c r="N250" s="13">
        <f t="shared" si="55"/>
        <v>-1.8835067749023438E-05</v>
      </c>
    </row>
    <row r="251" spans="2:14" ht="12.75">
      <c r="B251" s="14">
        <v>250</v>
      </c>
      <c r="C251" s="13">
        <f t="shared" si="47"/>
        <v>13580.256601301195</v>
      </c>
      <c r="D251" s="9">
        <f t="shared" si="45"/>
        <v>-49013944.96587149</v>
      </c>
      <c r="E251" s="9">
        <f t="shared" si="44"/>
        <v>49027525.222472794</v>
      </c>
      <c r="F251" s="17">
        <f t="shared" si="48"/>
        <v>3610.206100065533</v>
      </c>
      <c r="G251" s="17">
        <f t="shared" si="49"/>
        <v>-3609.2061000655326</v>
      </c>
      <c r="H251" s="13">
        <f t="shared" si="46"/>
        <v>-1490614141.8657508</v>
      </c>
      <c r="I251" s="13">
        <f t="shared" si="50"/>
        <v>1703970059.9293346</v>
      </c>
      <c r="J251" s="13">
        <f t="shared" si="51"/>
        <v>-87938638.1522506</v>
      </c>
      <c r="K251" s="13">
        <f t="shared" si="52"/>
        <v>1402675503.7135003</v>
      </c>
      <c r="L251" s="13">
        <f t="shared" si="53"/>
        <v>213355918.06360412</v>
      </c>
      <c r="M251" s="13">
        <f t="shared" si="54"/>
        <v>-1490614141.8657305</v>
      </c>
      <c r="N251" s="13">
        <f t="shared" si="55"/>
        <v>-2.0265579223632812E-05</v>
      </c>
    </row>
    <row r="252" spans="2:14" ht="12.75">
      <c r="B252" s="14">
        <v>251</v>
      </c>
      <c r="C252" s="13">
        <f t="shared" si="47"/>
        <v>13580.256601301195</v>
      </c>
      <c r="D252" s="9">
        <f t="shared" si="45"/>
        <v>-50680880.823435575</v>
      </c>
      <c r="E252" s="9">
        <f t="shared" si="44"/>
        <v>50694461.08003688</v>
      </c>
      <c r="F252" s="17">
        <f t="shared" si="48"/>
        <v>3732.9531074677616</v>
      </c>
      <c r="G252" s="17">
        <f t="shared" si="49"/>
        <v>-3731.9531074677616</v>
      </c>
      <c r="H252" s="13">
        <f t="shared" si="46"/>
        <v>-1541308602.9457877</v>
      </c>
      <c r="I252" s="13">
        <f t="shared" si="50"/>
        <v>1761918622.2235343</v>
      </c>
      <c r="J252" s="13">
        <f t="shared" si="51"/>
        <v>-89710991.17189689</v>
      </c>
      <c r="K252" s="13">
        <f t="shared" si="52"/>
        <v>1451597611.7738907</v>
      </c>
      <c r="L252" s="13">
        <f t="shared" si="53"/>
        <v>220610019.2777668</v>
      </c>
      <c r="M252" s="13">
        <f t="shared" si="54"/>
        <v>-1541308602.9457676</v>
      </c>
      <c r="N252" s="13">
        <f t="shared" si="55"/>
        <v>-2.002716064453125E-05</v>
      </c>
    </row>
    <row r="253" spans="2:14" ht="12.75">
      <c r="B253" s="14">
        <v>252</v>
      </c>
      <c r="C253" s="13">
        <f t="shared" si="47"/>
        <v>13580.256601301195</v>
      </c>
      <c r="D253" s="9">
        <f t="shared" si="45"/>
        <v>-52404492.50015683</v>
      </c>
      <c r="E253" s="9">
        <f t="shared" si="44"/>
        <v>52418072.75675813</v>
      </c>
      <c r="F253" s="17">
        <f t="shared" si="48"/>
        <v>3859.8735131216654</v>
      </c>
      <c r="G253" s="17">
        <f t="shared" si="49"/>
        <v>-3858.8735131216654</v>
      </c>
      <c r="H253" s="13">
        <f t="shared" si="46"/>
        <v>-1593726675.702546</v>
      </c>
      <c r="I253" s="13">
        <f t="shared" si="50"/>
        <v>1821837435.6357353</v>
      </c>
      <c r="J253" s="13">
        <f t="shared" si="51"/>
        <v>-91518791.25193615</v>
      </c>
      <c r="K253" s="13">
        <f t="shared" si="52"/>
        <v>1502207884.4506097</v>
      </c>
      <c r="L253" s="13">
        <f t="shared" si="53"/>
        <v>228110759.9332108</v>
      </c>
      <c r="M253" s="13">
        <f t="shared" si="54"/>
        <v>-1593726675.7025244</v>
      </c>
      <c r="N253" s="13">
        <f t="shared" si="55"/>
        <v>-2.1457672119140625E-05</v>
      </c>
    </row>
    <row r="254" spans="2:14" ht="12.75">
      <c r="B254" s="14">
        <v>253</v>
      </c>
      <c r="C254" s="13">
        <f t="shared" si="47"/>
        <v>13580.256601301195</v>
      </c>
      <c r="D254" s="9">
        <f t="shared" si="45"/>
        <v>-54186706.97388661</v>
      </c>
      <c r="E254" s="9">
        <f t="shared" si="44"/>
        <v>54200287.23048791</v>
      </c>
      <c r="F254" s="17">
        <f t="shared" si="48"/>
        <v>3991.1092125678024</v>
      </c>
      <c r="G254" s="17">
        <f t="shared" si="49"/>
        <v>-3990.1092125678024</v>
      </c>
      <c r="H254" s="13">
        <f t="shared" si="46"/>
        <v>-1647926962.9330337</v>
      </c>
      <c r="I254" s="13">
        <f t="shared" si="50"/>
        <v>1883793488.7039514</v>
      </c>
      <c r="J254" s="13">
        <f t="shared" si="51"/>
        <v>-93362747.33357617</v>
      </c>
      <c r="K254" s="13">
        <f t="shared" si="52"/>
        <v>1554564215.5994575</v>
      </c>
      <c r="L254" s="13">
        <f t="shared" si="53"/>
        <v>235866525.77093992</v>
      </c>
      <c r="M254" s="13">
        <f t="shared" si="54"/>
        <v>-1647926962.9330115</v>
      </c>
      <c r="N254" s="13">
        <f t="shared" si="55"/>
        <v>-2.2172927856445312E-05</v>
      </c>
    </row>
    <row r="255" spans="2:14" ht="12.75">
      <c r="B255" s="14">
        <v>254</v>
      </c>
      <c r="C255" s="13">
        <f t="shared" si="47"/>
        <v>13580.256601301195</v>
      </c>
      <c r="D255" s="9">
        <f t="shared" si="45"/>
        <v>-56029516.7397232</v>
      </c>
      <c r="E255" s="9">
        <f t="shared" si="44"/>
        <v>56043096.9963245</v>
      </c>
      <c r="F255" s="17">
        <f t="shared" si="48"/>
        <v>4126.806925795107</v>
      </c>
      <c r="G255" s="17">
        <f t="shared" si="49"/>
        <v>-4125.806925795107</v>
      </c>
      <c r="H255" s="13">
        <f t="shared" si="46"/>
        <v>-1703970059.9293582</v>
      </c>
      <c r="I255" s="13">
        <f t="shared" si="50"/>
        <v>1947856047.576487</v>
      </c>
      <c r="J255" s="13">
        <f t="shared" si="51"/>
        <v>-95243582.53684899</v>
      </c>
      <c r="K255" s="13">
        <f t="shared" si="52"/>
        <v>1608726477.3925092</v>
      </c>
      <c r="L255" s="13">
        <f t="shared" si="53"/>
        <v>243885987.6471519</v>
      </c>
      <c r="M255" s="13">
        <f t="shared" si="54"/>
        <v>-1703970059.929335</v>
      </c>
      <c r="N255" s="13">
        <f t="shared" si="55"/>
        <v>-2.3126602172851562E-05</v>
      </c>
    </row>
    <row r="256" spans="2:14" ht="12.75">
      <c r="B256" s="14">
        <v>255</v>
      </c>
      <c r="C256" s="13">
        <f t="shared" si="47"/>
        <v>13580.256601301195</v>
      </c>
      <c r="D256" s="9">
        <f t="shared" si="45"/>
        <v>-57934982.03759823</v>
      </c>
      <c r="E256" s="9">
        <f t="shared" si="44"/>
        <v>57948562.294199534</v>
      </c>
      <c r="F256" s="17">
        <f t="shared" si="48"/>
        <v>4267.118361272142</v>
      </c>
      <c r="G256" s="17">
        <f t="shared" si="49"/>
        <v>-4266.118361272142</v>
      </c>
      <c r="H256" s="13">
        <f t="shared" si="46"/>
        <v>-1761918622.2235577</v>
      </c>
      <c r="I256" s="13">
        <f t="shared" si="50"/>
        <v>2014096733.4506893</v>
      </c>
      <c r="J256" s="13">
        <f t="shared" si="51"/>
        <v>-97162034.44418727</v>
      </c>
      <c r="K256" s="13">
        <f t="shared" si="52"/>
        <v>1664756587.7793705</v>
      </c>
      <c r="L256" s="13">
        <f t="shared" si="53"/>
        <v>252178111.22715506</v>
      </c>
      <c r="M256" s="13">
        <f t="shared" si="54"/>
        <v>-1761918622.2235343</v>
      </c>
      <c r="N256" s="13">
        <f t="shared" si="55"/>
        <v>-2.3365020751953125E-05</v>
      </c>
    </row>
    <row r="257" spans="2:14" ht="12.75">
      <c r="B257" s="14">
        <v>256</v>
      </c>
      <c r="C257" s="13">
        <f t="shared" si="47"/>
        <v>13580.256601301195</v>
      </c>
      <c r="D257" s="9">
        <f t="shared" si="45"/>
        <v>-59905233.15560102</v>
      </c>
      <c r="E257" s="9">
        <f t="shared" si="44"/>
        <v>59918813.41220232</v>
      </c>
      <c r="F257" s="17">
        <f t="shared" si="48"/>
        <v>4412.200385555394</v>
      </c>
      <c r="G257" s="17">
        <f t="shared" si="49"/>
        <v>-4411.200385555394</v>
      </c>
      <c r="H257" s="13">
        <f t="shared" si="46"/>
        <v>-1821837435.63576</v>
      </c>
      <c r="I257" s="13">
        <f t="shared" si="50"/>
        <v>2082589602.6446135</v>
      </c>
      <c r="J257" s="13">
        <f t="shared" si="51"/>
        <v>-99118855.38967234</v>
      </c>
      <c r="K257" s="13">
        <f t="shared" si="52"/>
        <v>1722718580.2460878</v>
      </c>
      <c r="L257" s="13">
        <f t="shared" si="53"/>
        <v>260752167.00887832</v>
      </c>
      <c r="M257" s="13">
        <f t="shared" si="54"/>
        <v>-1821837435.6357353</v>
      </c>
      <c r="N257" s="13">
        <f t="shared" si="55"/>
        <v>-2.47955322265625E-05</v>
      </c>
    </row>
    <row r="258" spans="2:14" ht="12.75">
      <c r="B258" s="14">
        <v>257</v>
      </c>
      <c r="C258" s="13">
        <f t="shared" si="47"/>
        <v>13580.256601301195</v>
      </c>
      <c r="D258" s="9">
        <f t="shared" si="45"/>
        <v>-61942472.8116159</v>
      </c>
      <c r="E258" s="9">
        <f t="shared" si="44"/>
        <v>61956053.0682172</v>
      </c>
      <c r="F258" s="17">
        <f t="shared" si="48"/>
        <v>4562.215198664278</v>
      </c>
      <c r="G258" s="17">
        <f t="shared" si="49"/>
        <v>-4561.2151986642775</v>
      </c>
      <c r="H258" s="13">
        <f t="shared" si="46"/>
        <v>-1883793488.7039773</v>
      </c>
      <c r="I258" s="13">
        <f t="shared" si="50"/>
        <v>2153411229.3911314</v>
      </c>
      <c r="J258" s="13">
        <f t="shared" si="51"/>
        <v>-101114812.75406706</v>
      </c>
      <c r="K258" s="13">
        <f t="shared" si="52"/>
        <v>1782678675.9499102</v>
      </c>
      <c r="L258" s="13">
        <f t="shared" si="53"/>
        <v>269617740.68718016</v>
      </c>
      <c r="M258" s="13">
        <f t="shared" si="54"/>
        <v>-1883793488.7039514</v>
      </c>
      <c r="N258" s="13">
        <f t="shared" si="55"/>
        <v>-2.5987625122070312E-05</v>
      </c>
    </row>
    <row r="259" spans="2:14" ht="12.75">
      <c r="B259" s="14">
        <v>258</v>
      </c>
      <c r="C259" s="13">
        <f t="shared" si="47"/>
        <v>13580.256601301195</v>
      </c>
      <c r="D259" s="9">
        <f t="shared" si="45"/>
        <v>-64048978.61593529</v>
      </c>
      <c r="E259" s="9">
        <f aca="true" t="shared" si="56" ref="E259:E322">(C259-D259)</f>
        <v>64062558.87253659</v>
      </c>
      <c r="F259" s="17">
        <f t="shared" si="48"/>
        <v>4717.330515418864</v>
      </c>
      <c r="G259" s="17">
        <f t="shared" si="49"/>
        <v>-4716.330515418864</v>
      </c>
      <c r="H259" s="13">
        <f t="shared" si="46"/>
        <v>-1947856047.576514</v>
      </c>
      <c r="I259" s="13">
        <f t="shared" si="50"/>
        <v>2226640791.4470315</v>
      </c>
      <c r="J259" s="13">
        <f t="shared" si="51"/>
        <v>-103150689.26574972</v>
      </c>
      <c r="K259" s="13">
        <f t="shared" si="52"/>
        <v>1844705358.3107643</v>
      </c>
      <c r="L259" s="13">
        <f t="shared" si="53"/>
        <v>278784743.8705443</v>
      </c>
      <c r="M259" s="13">
        <f t="shared" si="54"/>
        <v>-1947856047.576487</v>
      </c>
      <c r="N259" s="13">
        <f t="shared" si="55"/>
        <v>-2.6941299438476562E-05</v>
      </c>
    </row>
    <row r="260" spans="2:14" ht="12.75">
      <c r="B260" s="14">
        <v>259</v>
      </c>
      <c r="C260" s="13">
        <f t="shared" si="47"/>
        <v>13580.256601301195</v>
      </c>
      <c r="D260" s="9">
        <f aca="true" t="shared" si="57" ref="D260:D301">H259*$A$3</f>
        <v>-66227105.617601536</v>
      </c>
      <c r="E260" s="9">
        <f t="shared" si="56"/>
        <v>66240685.87420284</v>
      </c>
      <c r="F260" s="17">
        <f t="shared" si="48"/>
        <v>4877.719752943105</v>
      </c>
      <c r="G260" s="17">
        <f t="shared" si="49"/>
        <v>-4876.719752943105</v>
      </c>
      <c r="H260" s="13">
        <f aca="true" t="shared" si="58" ref="H260:H301">(H259-E260)</f>
        <v>-2014096733.4507167</v>
      </c>
      <c r="I260" s="13">
        <f t="shared" si="50"/>
        <v>2302360158.612832</v>
      </c>
      <c r="J260" s="13">
        <f t="shared" si="51"/>
        <v>-105227283.30766602</v>
      </c>
      <c r="K260" s="13">
        <f t="shared" si="52"/>
        <v>1908869450.1430507</v>
      </c>
      <c r="L260" s="13">
        <f t="shared" si="53"/>
        <v>288263425.1621428</v>
      </c>
      <c r="M260" s="13">
        <f t="shared" si="54"/>
        <v>-2014096733.4506893</v>
      </c>
      <c r="N260" s="13">
        <f t="shared" si="55"/>
        <v>-2.7418136596679688E-05</v>
      </c>
    </row>
    <row r="261" spans="2:14" ht="12.75">
      <c r="B261" s="14">
        <v>260</v>
      </c>
      <c r="C261" s="13">
        <f t="shared" si="47"/>
        <v>13580.256601301195</v>
      </c>
      <c r="D261" s="9">
        <f t="shared" si="57"/>
        <v>-68479288.93732443</v>
      </c>
      <c r="E261" s="9">
        <f t="shared" si="56"/>
        <v>68492869.19392574</v>
      </c>
      <c r="F261" s="17">
        <f t="shared" si="48"/>
        <v>5043.562224543171</v>
      </c>
      <c r="G261" s="17">
        <f t="shared" si="49"/>
        <v>-5042.562224543171</v>
      </c>
      <c r="H261" s="13">
        <f t="shared" si="58"/>
        <v>-2082589602.6446424</v>
      </c>
      <c r="I261" s="13">
        <f t="shared" si="50"/>
        <v>2380653984.2622695</v>
      </c>
      <c r="J261" s="13">
        <f t="shared" si="51"/>
        <v>-107345409.23042065</v>
      </c>
      <c r="K261" s="13">
        <f t="shared" si="52"/>
        <v>1975244193.4142218</v>
      </c>
      <c r="L261" s="13">
        <f t="shared" si="53"/>
        <v>298064381.61765563</v>
      </c>
      <c r="M261" s="13">
        <f t="shared" si="54"/>
        <v>-2082589602.6446137</v>
      </c>
      <c r="N261" s="13">
        <f t="shared" si="55"/>
        <v>-2.86102294921875E-05</v>
      </c>
    </row>
    <row r="262" spans="2:14" ht="12.75">
      <c r="B262" s="14">
        <v>261</v>
      </c>
      <c r="C262" s="13">
        <f t="shared" si="47"/>
        <v>13580.256601301195</v>
      </c>
      <c r="D262" s="9">
        <f t="shared" si="57"/>
        <v>-70808046.4899179</v>
      </c>
      <c r="E262" s="9">
        <f t="shared" si="56"/>
        <v>70821626.74651921</v>
      </c>
      <c r="F262" s="17">
        <f t="shared" si="48"/>
        <v>5215.043340177638</v>
      </c>
      <c r="G262" s="17">
        <f t="shared" si="49"/>
        <v>-5214.043340177638</v>
      </c>
      <c r="H262" s="13">
        <f t="shared" si="58"/>
        <v>-2153411229.3911614</v>
      </c>
      <c r="I262" s="13">
        <f t="shared" si="50"/>
        <v>2461609799.9837875</v>
      </c>
      <c r="J262" s="13">
        <f t="shared" si="51"/>
        <v>-109505897.67163034</v>
      </c>
      <c r="K262" s="13">
        <f t="shared" si="52"/>
        <v>2043905331.719531</v>
      </c>
      <c r="L262" s="13">
        <f t="shared" si="53"/>
        <v>308198570.5926559</v>
      </c>
      <c r="M262" s="13">
        <f t="shared" si="54"/>
        <v>-2153411229.3911314</v>
      </c>
      <c r="N262" s="13">
        <f t="shared" si="55"/>
        <v>-3.0040740966796875E-05</v>
      </c>
    </row>
    <row r="263" spans="2:14" ht="12.75">
      <c r="B263" s="14">
        <v>262</v>
      </c>
      <c r="C263" s="13">
        <f aca="true" t="shared" si="59" ref="C263:C301">$A$23</f>
        <v>13580.256601301195</v>
      </c>
      <c r="D263" s="9">
        <f t="shared" si="57"/>
        <v>-73215981.79929955</v>
      </c>
      <c r="E263" s="9">
        <f t="shared" si="56"/>
        <v>73229562.05590086</v>
      </c>
      <c r="F263" s="17">
        <f t="shared" si="48"/>
        <v>5392.354813743678</v>
      </c>
      <c r="G263" s="17">
        <f t="shared" si="49"/>
        <v>-5391.354813743677</v>
      </c>
      <c r="H263" s="13">
        <f t="shared" si="58"/>
        <v>-2226640791.4470625</v>
      </c>
      <c r="I263" s="13">
        <f t="shared" si="50"/>
        <v>2545318113.439838</v>
      </c>
      <c r="J263" s="13">
        <f t="shared" si="51"/>
        <v>-111709595.88166428</v>
      </c>
      <c r="K263" s="13">
        <f t="shared" si="52"/>
        <v>2114931195.5653982</v>
      </c>
      <c r="L263" s="13">
        <f t="shared" si="53"/>
        <v>318677321.9928062</v>
      </c>
      <c r="M263" s="13">
        <f t="shared" si="54"/>
        <v>-2226640791.447032</v>
      </c>
      <c r="N263" s="13">
        <f t="shared" si="55"/>
        <v>-3.0517578125E-05</v>
      </c>
    </row>
    <row r="264" spans="2:14" ht="12.75">
      <c r="B264" s="14">
        <v>263</v>
      </c>
      <c r="C264" s="13">
        <f t="shared" si="59"/>
        <v>13580.256601301195</v>
      </c>
      <c r="D264" s="9">
        <f t="shared" si="57"/>
        <v>-75705786.90920019</v>
      </c>
      <c r="E264" s="9">
        <f t="shared" si="56"/>
        <v>75719367.1658015</v>
      </c>
      <c r="F264" s="17">
        <f t="shared" si="48"/>
        <v>5575.694877410963</v>
      </c>
      <c r="G264" s="17">
        <f t="shared" si="49"/>
        <v>-5574.694877410963</v>
      </c>
      <c r="H264" s="13">
        <f t="shared" si="58"/>
        <v>-2302360158.612864</v>
      </c>
      <c r="I264" s="13">
        <f t="shared" si="50"/>
        <v>2631872509.553394</v>
      </c>
      <c r="J264" s="13">
        <f t="shared" si="51"/>
        <v>-113957368.05589885</v>
      </c>
      <c r="K264" s="13">
        <f t="shared" si="52"/>
        <v>2188402790.5569654</v>
      </c>
      <c r="L264" s="13">
        <f t="shared" si="53"/>
        <v>329512350.94056165</v>
      </c>
      <c r="M264" s="13">
        <f t="shared" si="54"/>
        <v>-2302360158.612832</v>
      </c>
      <c r="N264" s="13">
        <f t="shared" si="55"/>
        <v>-3.1948089599609375E-05</v>
      </c>
    </row>
    <row r="265" spans="2:14" ht="12.75">
      <c r="B265" s="14">
        <v>264</v>
      </c>
      <c r="C265" s="13">
        <f t="shared" si="59"/>
        <v>13580.256601301195</v>
      </c>
      <c r="D265" s="9">
        <f t="shared" si="57"/>
        <v>-78280245.39283745</v>
      </c>
      <c r="E265" s="9">
        <f t="shared" si="56"/>
        <v>78293825.64943875</v>
      </c>
      <c r="F265" s="17">
        <f t="shared" si="48"/>
        <v>5765.268503242937</v>
      </c>
      <c r="G265" s="17">
        <f t="shared" si="49"/>
        <v>-5764.268503242937</v>
      </c>
      <c r="H265" s="13">
        <f t="shared" si="58"/>
        <v>-2380653984.262303</v>
      </c>
      <c r="I265" s="13">
        <f t="shared" si="50"/>
        <v>2721369755.13481</v>
      </c>
      <c r="J265" s="13">
        <f t="shared" si="51"/>
        <v>-116250095.67361812</v>
      </c>
      <c r="K265" s="13">
        <f t="shared" si="52"/>
        <v>2264403888.5886846</v>
      </c>
      <c r="L265" s="13">
        <f t="shared" si="53"/>
        <v>340715770.8725407</v>
      </c>
      <c r="M265" s="13">
        <f t="shared" si="54"/>
        <v>-2380653984.262269</v>
      </c>
      <c r="N265" s="13">
        <f t="shared" si="55"/>
        <v>-3.3855438232421875E-05</v>
      </c>
    </row>
    <row r="266" spans="2:14" ht="12.75">
      <c r="B266" s="14">
        <v>265</v>
      </c>
      <c r="C266" s="13">
        <f t="shared" si="59"/>
        <v>13580.256601301195</v>
      </c>
      <c r="D266" s="9">
        <f t="shared" si="57"/>
        <v>-80942235.46491838</v>
      </c>
      <c r="E266" s="9">
        <f t="shared" si="56"/>
        <v>80955815.72151968</v>
      </c>
      <c r="F266" s="17">
        <f t="shared" si="48"/>
        <v>5961.287632353197</v>
      </c>
      <c r="G266" s="17">
        <f t="shared" si="49"/>
        <v>-5960.287632353197</v>
      </c>
      <c r="H266" s="13">
        <f t="shared" si="58"/>
        <v>-2461609799.9838223</v>
      </c>
      <c r="I266" s="13">
        <f t="shared" si="50"/>
        <v>2813909907.0659947</v>
      </c>
      <c r="J266" s="13">
        <f t="shared" si="51"/>
        <v>-118588677.84369177</v>
      </c>
      <c r="K266" s="13">
        <f t="shared" si="52"/>
        <v>2343021122.1401305</v>
      </c>
      <c r="L266" s="13">
        <f t="shared" si="53"/>
        <v>352300107.0822071</v>
      </c>
      <c r="M266" s="13">
        <f t="shared" si="54"/>
        <v>-2461609799.9837875</v>
      </c>
      <c r="N266" s="13">
        <f t="shared" si="55"/>
        <v>-3.4809112548828125E-05</v>
      </c>
    </row>
    <row r="267" spans="2:14" ht="12.75">
      <c r="B267" s="14">
        <v>266</v>
      </c>
      <c r="C267" s="13">
        <f t="shared" si="59"/>
        <v>13580.256601301195</v>
      </c>
      <c r="D267" s="9">
        <f t="shared" si="57"/>
        <v>-83694733.19945003</v>
      </c>
      <c r="E267" s="9">
        <f t="shared" si="56"/>
        <v>83708313.45605133</v>
      </c>
      <c r="F267" s="17">
        <f t="shared" si="48"/>
        <v>6163.971411853206</v>
      </c>
      <c r="G267" s="17">
        <f t="shared" si="49"/>
        <v>-6162.971411853205</v>
      </c>
      <c r="H267" s="13">
        <f t="shared" si="58"/>
        <v>-2545318113.4398737</v>
      </c>
      <c r="I267" s="13">
        <f t="shared" si="50"/>
        <v>2909596424.16284</v>
      </c>
      <c r="J267" s="13">
        <f t="shared" si="51"/>
        <v>-120974031.65716693</v>
      </c>
      <c r="K267" s="13">
        <f t="shared" si="52"/>
        <v>2424344081.7827067</v>
      </c>
      <c r="L267" s="13">
        <f t="shared" si="53"/>
        <v>364278310.7230021</v>
      </c>
      <c r="M267" s="13">
        <f t="shared" si="54"/>
        <v>-2545318113.439838</v>
      </c>
      <c r="N267" s="13">
        <f t="shared" si="55"/>
        <v>-3.5762786865234375E-05</v>
      </c>
    </row>
    <row r="268" spans="2:14" ht="12.75">
      <c r="B268" s="14">
        <v>267</v>
      </c>
      <c r="C268" s="13">
        <f t="shared" si="59"/>
        <v>13580.256601301195</v>
      </c>
      <c r="D268" s="9">
        <f t="shared" si="57"/>
        <v>-86540815.85695578</v>
      </c>
      <c r="E268" s="9">
        <f t="shared" si="56"/>
        <v>86554396.11355709</v>
      </c>
      <c r="F268" s="17">
        <f t="shared" si="48"/>
        <v>6373.546439856214</v>
      </c>
      <c r="G268" s="17">
        <f t="shared" si="49"/>
        <v>-6372.546439856214</v>
      </c>
      <c r="H268" s="13">
        <f t="shared" si="58"/>
        <v>-2631872509.5534306</v>
      </c>
      <c r="I268" s="13">
        <f t="shared" si="50"/>
        <v>3008536282.8409786</v>
      </c>
      <c r="J268" s="13">
        <f t="shared" si="51"/>
        <v>-123407092.54691152</v>
      </c>
      <c r="K268" s="13">
        <f t="shared" si="52"/>
        <v>2508465417.006519</v>
      </c>
      <c r="L268" s="13">
        <f t="shared" si="53"/>
        <v>376663773.28758425</v>
      </c>
      <c r="M268" s="13">
        <f t="shared" si="54"/>
        <v>-2631872509.5533943</v>
      </c>
      <c r="N268" s="13">
        <f t="shared" si="55"/>
        <v>-3.62396240234375E-05</v>
      </c>
    </row>
    <row r="269" spans="2:14" ht="12.75">
      <c r="B269" s="14">
        <v>268</v>
      </c>
      <c r="C269" s="13">
        <f t="shared" si="59"/>
        <v>13580.256601301195</v>
      </c>
      <c r="D269" s="9">
        <f t="shared" si="57"/>
        <v>-89483665.32481672</v>
      </c>
      <c r="E269" s="9">
        <f t="shared" si="56"/>
        <v>89497245.58141802</v>
      </c>
      <c r="F269" s="17">
        <f t="shared" si="48"/>
        <v>6590.247018811326</v>
      </c>
      <c r="G269" s="17">
        <f t="shared" si="49"/>
        <v>-6589.247018811326</v>
      </c>
      <c r="H269" s="13">
        <f t="shared" si="58"/>
        <v>-2721369755.1348486</v>
      </c>
      <c r="I269" s="13">
        <f t="shared" si="50"/>
        <v>3110840096.714172</v>
      </c>
      <c r="J269" s="13">
        <f t="shared" si="51"/>
        <v>-125888814.65445109</v>
      </c>
      <c r="K269" s="13">
        <f t="shared" si="52"/>
        <v>2595480940.4803977</v>
      </c>
      <c r="L269" s="13">
        <f t="shared" si="53"/>
        <v>389470341.579362</v>
      </c>
      <c r="M269" s="13">
        <f t="shared" si="54"/>
        <v>-2721369755.13481</v>
      </c>
      <c r="N269" s="13">
        <f t="shared" si="55"/>
        <v>-3.8623809814453125E-05</v>
      </c>
    </row>
    <row r="270" spans="2:14" ht="12.75">
      <c r="B270" s="14">
        <v>269</v>
      </c>
      <c r="C270" s="13">
        <f t="shared" si="59"/>
        <v>13580.256601301195</v>
      </c>
      <c r="D270" s="9">
        <f t="shared" si="57"/>
        <v>-92526571.67458494</v>
      </c>
      <c r="E270" s="9">
        <f t="shared" si="56"/>
        <v>92540151.93118624</v>
      </c>
      <c r="F270" s="17">
        <f t="shared" si="48"/>
        <v>6814.315417450911</v>
      </c>
      <c r="G270" s="17">
        <f t="shared" si="49"/>
        <v>-6813.315417450911</v>
      </c>
      <c r="H270" s="13">
        <f t="shared" si="58"/>
        <v>-2813909907.066035</v>
      </c>
      <c r="I270" s="13">
        <f t="shared" si="50"/>
        <v>3216622240.259055</v>
      </c>
      <c r="J270" s="13">
        <f t="shared" si="51"/>
        <v>-128420171.2041414</v>
      </c>
      <c r="K270" s="13">
        <f t="shared" si="52"/>
        <v>2685489735.861893</v>
      </c>
      <c r="L270" s="13">
        <f t="shared" si="53"/>
        <v>402712333.1930603</v>
      </c>
      <c r="M270" s="13">
        <f t="shared" si="54"/>
        <v>-2813909907.0659947</v>
      </c>
      <c r="N270" s="13">
        <f t="shared" si="55"/>
        <v>-4.00543212890625E-05</v>
      </c>
    </row>
    <row r="271" spans="2:14" ht="12.75">
      <c r="B271" s="14">
        <v>270</v>
      </c>
      <c r="C271" s="13">
        <f t="shared" si="59"/>
        <v>13580.256601301195</v>
      </c>
      <c r="D271" s="9">
        <f t="shared" si="57"/>
        <v>-95672936.84024526</v>
      </c>
      <c r="E271" s="9">
        <f t="shared" si="56"/>
        <v>95686517.09684657</v>
      </c>
      <c r="F271" s="17">
        <f t="shared" si="48"/>
        <v>7046.002141644241</v>
      </c>
      <c r="G271" s="17">
        <f t="shared" si="49"/>
        <v>-7045.002141644241</v>
      </c>
      <c r="H271" s="13">
        <f t="shared" si="58"/>
        <v>-2909596424.1628814</v>
      </c>
      <c r="I271" s="13">
        <f t="shared" si="50"/>
        <v>3326000976.6844645</v>
      </c>
      <c r="J271" s="13">
        <f t="shared" si="51"/>
        <v>-131002154.88482556</v>
      </c>
      <c r="K271" s="13">
        <f t="shared" si="52"/>
        <v>2778594269.2780557</v>
      </c>
      <c r="L271" s="13">
        <f t="shared" si="53"/>
        <v>416404552.5216244</v>
      </c>
      <c r="M271" s="13">
        <f t="shared" si="54"/>
        <v>-2909596424.16284</v>
      </c>
      <c r="N271" s="13">
        <f t="shared" si="55"/>
        <v>-4.1484832763671875E-05</v>
      </c>
    </row>
    <row r="272" spans="2:14" ht="12.75">
      <c r="B272" s="14">
        <v>271</v>
      </c>
      <c r="C272" s="13">
        <f t="shared" si="59"/>
        <v>13580.256601301195</v>
      </c>
      <c r="D272" s="9">
        <f t="shared" si="57"/>
        <v>-98926278.42153805</v>
      </c>
      <c r="E272" s="9">
        <f t="shared" si="56"/>
        <v>98939858.67813936</v>
      </c>
      <c r="F272" s="17">
        <f t="shared" si="48"/>
        <v>7285.5662144601465</v>
      </c>
      <c r="G272" s="17">
        <f t="shared" si="49"/>
        <v>-7284.5662144601465</v>
      </c>
      <c r="H272" s="13">
        <f t="shared" si="58"/>
        <v>-3008536282.8410206</v>
      </c>
      <c r="I272" s="13">
        <f t="shared" si="50"/>
        <v>3439098590.148338</v>
      </c>
      <c r="J272" s="13">
        <f t="shared" si="51"/>
        <v>-133635778.23912331</v>
      </c>
      <c r="K272" s="13">
        <f t="shared" si="52"/>
        <v>2874900504.6018972</v>
      </c>
      <c r="L272" s="13">
        <f t="shared" si="53"/>
        <v>430562307.30735964</v>
      </c>
      <c r="M272" s="13">
        <f t="shared" si="54"/>
        <v>-3008536282.840978</v>
      </c>
      <c r="N272" s="13">
        <f t="shared" si="55"/>
        <v>-4.2438507080078125E-05</v>
      </c>
    </row>
    <row r="273" spans="2:14" ht="12.75">
      <c r="B273" s="14">
        <v>272</v>
      </c>
      <c r="C273" s="13">
        <f t="shared" si="59"/>
        <v>13580.256601301195</v>
      </c>
      <c r="D273" s="9">
        <f t="shared" si="57"/>
        <v>-102290233.61659479</v>
      </c>
      <c r="E273" s="9">
        <f t="shared" si="56"/>
        <v>102303813.8731961</v>
      </c>
      <c r="F273" s="17">
        <f t="shared" si="48"/>
        <v>7533.275465751792</v>
      </c>
      <c r="G273" s="17">
        <f t="shared" si="49"/>
        <v>-7532.275465751791</v>
      </c>
      <c r="H273" s="13">
        <f t="shared" si="58"/>
        <v>-3110840096.7142167</v>
      </c>
      <c r="I273" s="13">
        <f t="shared" si="50"/>
        <v>3556041522.4699826</v>
      </c>
      <c r="J273" s="13">
        <f t="shared" si="51"/>
        <v>-136322074.06050712</v>
      </c>
      <c r="K273" s="13">
        <f t="shared" si="52"/>
        <v>2974518022.6537094</v>
      </c>
      <c r="L273" s="13">
        <f t="shared" si="53"/>
        <v>445201425.75580984</v>
      </c>
      <c r="M273" s="13">
        <f t="shared" si="54"/>
        <v>-3110840096.714173</v>
      </c>
      <c r="N273" s="13">
        <f t="shared" si="55"/>
        <v>-4.38690185546875E-05</v>
      </c>
    </row>
    <row r="274" spans="2:14" ht="12.75">
      <c r="B274" s="14">
        <v>273</v>
      </c>
      <c r="C274" s="13">
        <f t="shared" si="59"/>
        <v>13580.256601301195</v>
      </c>
      <c r="D274" s="9">
        <f t="shared" si="57"/>
        <v>-105768563.28828347</v>
      </c>
      <c r="E274" s="9">
        <f t="shared" si="56"/>
        <v>105782143.54488477</v>
      </c>
      <c r="F274" s="17">
        <f t="shared" si="48"/>
        <v>7789.406831587353</v>
      </c>
      <c r="G274" s="17">
        <f t="shared" si="49"/>
        <v>-7788.406831587353</v>
      </c>
      <c r="H274" s="13">
        <f t="shared" si="58"/>
        <v>-3216622240.2591014</v>
      </c>
      <c r="I274" s="13">
        <f t="shared" si="50"/>
        <v>3676960514.4905624</v>
      </c>
      <c r="J274" s="13">
        <f t="shared" si="51"/>
        <v>-139062095.79831856</v>
      </c>
      <c r="K274" s="13">
        <f t="shared" si="52"/>
        <v>3077560144.460783</v>
      </c>
      <c r="L274" s="13">
        <f t="shared" si="53"/>
        <v>460338274.2315073</v>
      </c>
      <c r="M274" s="13">
        <f t="shared" si="54"/>
        <v>-3216622240.259055</v>
      </c>
      <c r="N274" s="13">
        <f t="shared" si="55"/>
        <v>-4.6253204345703125E-05</v>
      </c>
    </row>
    <row r="275" spans="2:14" ht="12.75">
      <c r="B275" s="14">
        <v>274</v>
      </c>
      <c r="C275" s="13">
        <f t="shared" si="59"/>
        <v>13580.256601301195</v>
      </c>
      <c r="D275" s="9">
        <f t="shared" si="57"/>
        <v>-109365156.16880955</v>
      </c>
      <c r="E275" s="9">
        <f t="shared" si="56"/>
        <v>109378736.42541085</v>
      </c>
      <c r="F275" s="17">
        <f t="shared" si="48"/>
        <v>8054.246663861322</v>
      </c>
      <c r="G275" s="17">
        <f t="shared" si="49"/>
        <v>-8053.246663861322</v>
      </c>
      <c r="H275" s="13">
        <f t="shared" si="58"/>
        <v>-3326000976.684512</v>
      </c>
      <c r="I275" s="13">
        <f t="shared" si="50"/>
        <v>3801990752.2398434</v>
      </c>
      <c r="J275" s="13">
        <f t="shared" si="51"/>
        <v>-141856917.97088623</v>
      </c>
      <c r="K275" s="13">
        <f t="shared" si="52"/>
        <v>3184144058.713626</v>
      </c>
      <c r="L275" s="13">
        <f t="shared" si="53"/>
        <v>475989775.55537856</v>
      </c>
      <c r="M275" s="13">
        <f t="shared" si="54"/>
        <v>-3326000976.684465</v>
      </c>
      <c r="N275" s="13">
        <f t="shared" si="55"/>
        <v>-4.7206878662109375E-05</v>
      </c>
    </row>
    <row r="276" spans="2:14" ht="12.75">
      <c r="B276" s="14">
        <v>275</v>
      </c>
      <c r="C276" s="13">
        <f t="shared" si="59"/>
        <v>13580.256601301195</v>
      </c>
      <c r="D276" s="9">
        <f t="shared" si="57"/>
        <v>-113084033.20727351</v>
      </c>
      <c r="E276" s="9">
        <f t="shared" si="56"/>
        <v>113097613.46387482</v>
      </c>
      <c r="F276" s="17">
        <f t="shared" si="48"/>
        <v>8328.091050432608</v>
      </c>
      <c r="G276" s="17">
        <f t="shared" si="49"/>
        <v>-8327.091050432608</v>
      </c>
      <c r="H276" s="13">
        <f t="shared" si="58"/>
        <v>-3439098590.148387</v>
      </c>
      <c r="I276" s="13">
        <f t="shared" si="50"/>
        <v>3931272018.0725994</v>
      </c>
      <c r="J276" s="13">
        <f t="shared" si="51"/>
        <v>-144707636.58690524</v>
      </c>
      <c r="K276" s="13">
        <f t="shared" si="52"/>
        <v>3294390953.5614815</v>
      </c>
      <c r="L276" s="13">
        <f t="shared" si="53"/>
        <v>492173427.9242615</v>
      </c>
      <c r="M276" s="13">
        <f t="shared" si="54"/>
        <v>-3439098590.148338</v>
      </c>
      <c r="N276" s="13">
        <f t="shared" si="55"/>
        <v>-4.9114227294921875E-05</v>
      </c>
    </row>
    <row r="277" spans="2:14" ht="12.75">
      <c r="B277" s="14">
        <v>276</v>
      </c>
      <c r="C277" s="13">
        <f t="shared" si="59"/>
        <v>13580.256601301195</v>
      </c>
      <c r="D277" s="9">
        <f t="shared" si="57"/>
        <v>-116929352.06504527</v>
      </c>
      <c r="E277" s="9">
        <f t="shared" si="56"/>
        <v>116942932.32164657</v>
      </c>
      <c r="F277" s="17">
        <f t="shared" si="48"/>
        <v>8611.246146147318</v>
      </c>
      <c r="G277" s="17">
        <f t="shared" si="49"/>
        <v>-8610.246146147316</v>
      </c>
      <c r="H277" s="13">
        <f t="shared" si="58"/>
        <v>-3556041522.4700336</v>
      </c>
      <c r="I277" s="13">
        <f t="shared" si="50"/>
        <v>4064948846.9436684</v>
      </c>
      <c r="J277" s="13">
        <f t="shared" si="51"/>
        <v>-147615369.57524467</v>
      </c>
      <c r="K277" s="13">
        <f t="shared" si="52"/>
        <v>3408426152.8947887</v>
      </c>
      <c r="L277" s="13">
        <f t="shared" si="53"/>
        <v>508907324.4736863</v>
      </c>
      <c r="M277" s="13">
        <f t="shared" si="54"/>
        <v>-3556041522.469982</v>
      </c>
      <c r="N277" s="13">
        <f t="shared" si="55"/>
        <v>-5.14984130859375E-05</v>
      </c>
    </row>
    <row r="278" spans="2:14" ht="12.75">
      <c r="B278" s="14">
        <v>277</v>
      </c>
      <c r="C278" s="13">
        <f t="shared" si="59"/>
        <v>13580.256601301195</v>
      </c>
      <c r="D278" s="9">
        <f t="shared" si="57"/>
        <v>-120905411.76398125</v>
      </c>
      <c r="E278" s="9">
        <f t="shared" si="56"/>
        <v>120918992.02058256</v>
      </c>
      <c r="F278" s="17">
        <f t="shared" si="48"/>
        <v>8904.028515116326</v>
      </c>
      <c r="G278" s="17">
        <f t="shared" si="49"/>
        <v>-8903.028515116326</v>
      </c>
      <c r="H278" s="13">
        <f t="shared" si="58"/>
        <v>-3676960514.4906163</v>
      </c>
      <c r="I278" s="13">
        <f t="shared" si="50"/>
        <v>4203170687.996354</v>
      </c>
      <c r="J278" s="13">
        <f t="shared" si="51"/>
        <v>-150581257.22335088</v>
      </c>
      <c r="K278" s="13">
        <f t="shared" si="52"/>
        <v>3526379257.2672653</v>
      </c>
      <c r="L278" s="13">
        <f t="shared" si="53"/>
        <v>526210173.5057916</v>
      </c>
      <c r="M278" s="13">
        <f t="shared" si="54"/>
        <v>-3676960514.4905624</v>
      </c>
      <c r="N278" s="13">
        <f t="shared" si="55"/>
        <v>-5.3882598876953125E-05</v>
      </c>
    </row>
    <row r="279" spans="2:14" ht="12.75">
      <c r="B279" s="14">
        <v>278</v>
      </c>
      <c r="C279" s="13">
        <f t="shared" si="59"/>
        <v>13580.256601301195</v>
      </c>
      <c r="D279" s="9">
        <f t="shared" si="57"/>
        <v>-125016657.49268107</v>
      </c>
      <c r="E279" s="9">
        <f t="shared" si="56"/>
        <v>125030237.74928237</v>
      </c>
      <c r="F279" s="17">
        <f t="shared" si="48"/>
        <v>9206.765484630281</v>
      </c>
      <c r="G279" s="17">
        <f t="shared" si="49"/>
        <v>-9205.765484630281</v>
      </c>
      <c r="H279" s="13">
        <f t="shared" si="58"/>
        <v>-3801990752.2398987</v>
      </c>
      <c r="I279" s="13">
        <f t="shared" si="50"/>
        <v>4346092071.644832</v>
      </c>
      <c r="J279" s="13">
        <f t="shared" si="51"/>
        <v>-153606462.62441918</v>
      </c>
      <c r="K279" s="13">
        <f t="shared" si="52"/>
        <v>3648384289.6154795</v>
      </c>
      <c r="L279" s="13">
        <f t="shared" si="53"/>
        <v>544101319.4049885</v>
      </c>
      <c r="M279" s="13">
        <f t="shared" si="54"/>
        <v>-3801990752.2398434</v>
      </c>
      <c r="N279" s="13">
        <f t="shared" si="55"/>
        <v>-5.53131103515625E-05</v>
      </c>
    </row>
    <row r="280" spans="2:14" ht="12.75">
      <c r="B280" s="14">
        <v>279</v>
      </c>
      <c r="C280" s="13">
        <f t="shared" si="59"/>
        <v>13580.256601301195</v>
      </c>
      <c r="D280" s="9">
        <f t="shared" si="57"/>
        <v>-129267685.57615668</v>
      </c>
      <c r="E280" s="9">
        <f t="shared" si="56"/>
        <v>129281265.83275798</v>
      </c>
      <c r="F280" s="17">
        <f t="shared" si="48"/>
        <v>9519.795511107712</v>
      </c>
      <c r="G280" s="17">
        <f t="shared" si="49"/>
        <v>-9518.795511107712</v>
      </c>
      <c r="H280" s="13">
        <f t="shared" si="58"/>
        <v>-3931272018.0726566</v>
      </c>
      <c r="I280" s="13">
        <f t="shared" si="50"/>
        <v>4493872782.337358</v>
      </c>
      <c r="J280" s="13">
        <f t="shared" si="51"/>
        <v>-156692172.13350883</v>
      </c>
      <c r="K280" s="13">
        <f t="shared" si="52"/>
        <v>3774579845.939148</v>
      </c>
      <c r="L280" s="13">
        <f t="shared" si="53"/>
        <v>562600764.2647582</v>
      </c>
      <c r="M280" s="13">
        <f t="shared" si="54"/>
        <v>-3931272018.0726004</v>
      </c>
      <c r="N280" s="13">
        <f t="shared" si="55"/>
        <v>-5.626678466796875E-05</v>
      </c>
    </row>
    <row r="281" spans="2:14" ht="12.75">
      <c r="B281" s="14">
        <v>280</v>
      </c>
      <c r="C281" s="13">
        <f t="shared" si="59"/>
        <v>13580.256601301195</v>
      </c>
      <c r="D281" s="9">
        <f t="shared" si="57"/>
        <v>-133663248.61447044</v>
      </c>
      <c r="E281" s="9">
        <f t="shared" si="56"/>
        <v>133676828.87107174</v>
      </c>
      <c r="F281" s="17">
        <f t="shared" si="48"/>
        <v>9843.468558485372</v>
      </c>
      <c r="G281" s="17">
        <f t="shared" si="49"/>
        <v>-9842.468558485372</v>
      </c>
      <c r="H281" s="13">
        <f t="shared" si="58"/>
        <v>-4064948846.9437284</v>
      </c>
      <c r="I281" s="13">
        <f t="shared" si="50"/>
        <v>4646678037.193428</v>
      </c>
      <c r="J281" s="13">
        <f t="shared" si="51"/>
        <v>-159839595.83278033</v>
      </c>
      <c r="K281" s="13">
        <f t="shared" si="52"/>
        <v>3905109251.110948</v>
      </c>
      <c r="L281" s="13">
        <f t="shared" si="53"/>
        <v>581729190.2497599</v>
      </c>
      <c r="M281" s="13">
        <f t="shared" si="54"/>
        <v>-4064948846.9436684</v>
      </c>
      <c r="N281" s="13">
        <f t="shared" si="55"/>
        <v>-6.008148193359375E-05</v>
      </c>
    </row>
    <row r="282" spans="2:14" ht="12.75">
      <c r="B282" s="14">
        <v>281</v>
      </c>
      <c r="C282" s="13">
        <f t="shared" si="59"/>
        <v>13580.256601301195</v>
      </c>
      <c r="D282" s="9">
        <f t="shared" si="57"/>
        <v>-138208260.79608688</v>
      </c>
      <c r="E282" s="9">
        <f t="shared" si="56"/>
        <v>138221841.05268818</v>
      </c>
      <c r="F282" s="17">
        <f t="shared" si="48"/>
        <v>10178.146489473876</v>
      </c>
      <c r="G282" s="17">
        <f t="shared" si="49"/>
        <v>-10177.146489473875</v>
      </c>
      <c r="H282" s="13">
        <f t="shared" si="58"/>
        <v>-4203170687.9964166</v>
      </c>
      <c r="I282" s="13">
        <f t="shared" si="50"/>
        <v>4804678670.714606</v>
      </c>
      <c r="J282" s="13">
        <f t="shared" si="51"/>
        <v>-163049968.0060372</v>
      </c>
      <c r="K282" s="13">
        <f t="shared" si="52"/>
        <v>4040120719.9903793</v>
      </c>
      <c r="L282" s="13">
        <f t="shared" si="53"/>
        <v>601507982.7182517</v>
      </c>
      <c r="M282" s="13">
        <f t="shared" si="54"/>
        <v>-4203170687.9963546</v>
      </c>
      <c r="N282" s="13">
        <f t="shared" si="55"/>
        <v>-6.198883056640625E-05</v>
      </c>
    </row>
    <row r="283" spans="2:14" ht="12.75">
      <c r="B283" s="14">
        <v>282</v>
      </c>
      <c r="C283" s="13">
        <f t="shared" si="59"/>
        <v>13580.256601301195</v>
      </c>
      <c r="D283" s="9">
        <f t="shared" si="57"/>
        <v>-142907803.39187828</v>
      </c>
      <c r="E283" s="9">
        <f t="shared" si="56"/>
        <v>142921383.64847958</v>
      </c>
      <c r="F283" s="17">
        <f t="shared" si="48"/>
        <v>10524.203470115988</v>
      </c>
      <c r="G283" s="17">
        <f t="shared" si="49"/>
        <v>-10523.203470115988</v>
      </c>
      <c r="H283" s="13">
        <f t="shared" si="58"/>
        <v>-4346092071.6448965</v>
      </c>
      <c r="I283" s="13">
        <f t="shared" si="50"/>
        <v>4968051325.775504</v>
      </c>
      <c r="J283" s="13">
        <f t="shared" si="51"/>
        <v>-166324547.62275928</v>
      </c>
      <c r="K283" s="13">
        <f t="shared" si="52"/>
        <v>4179767524.022137</v>
      </c>
      <c r="L283" s="13">
        <f t="shared" si="53"/>
        <v>621959254.1306722</v>
      </c>
      <c r="M283" s="13">
        <f t="shared" si="54"/>
        <v>-4346092071.644832</v>
      </c>
      <c r="N283" s="13">
        <f t="shared" si="55"/>
        <v>-6.4849853515625E-05</v>
      </c>
    </row>
    <row r="284" spans="2:14" ht="12.75">
      <c r="B284" s="14">
        <v>283</v>
      </c>
      <c r="C284" s="13">
        <f t="shared" si="59"/>
        <v>13580.256601301195</v>
      </c>
      <c r="D284" s="9">
        <f t="shared" si="57"/>
        <v>-147767130.43592662</v>
      </c>
      <c r="E284" s="9">
        <f t="shared" si="56"/>
        <v>147780710.69252792</v>
      </c>
      <c r="F284" s="17">
        <f t="shared" si="48"/>
        <v>10882.026388099934</v>
      </c>
      <c r="G284" s="17">
        <f t="shared" si="49"/>
        <v>-10881.026388099934</v>
      </c>
      <c r="H284" s="13">
        <f t="shared" si="58"/>
        <v>-4493872782.337424</v>
      </c>
      <c r="I284" s="13">
        <f t="shared" si="50"/>
        <v>5136978651.108474</v>
      </c>
      <c r="J284" s="13">
        <f t="shared" si="51"/>
        <v>-169664618.83181578</v>
      </c>
      <c r="K284" s="13">
        <f t="shared" si="52"/>
        <v>4324208163.505609</v>
      </c>
      <c r="L284" s="13">
        <f t="shared" si="53"/>
        <v>643105868.7711153</v>
      </c>
      <c r="M284" s="13">
        <f t="shared" si="54"/>
        <v>-4493872782.337358</v>
      </c>
      <c r="N284" s="13">
        <f t="shared" si="55"/>
        <v>-6.580352783203125E-05</v>
      </c>
    </row>
    <row r="285" spans="2:14" ht="12.75">
      <c r="B285" s="14">
        <v>284</v>
      </c>
      <c r="C285" s="13">
        <f t="shared" si="59"/>
        <v>13580.256601301195</v>
      </c>
      <c r="D285" s="9">
        <f t="shared" si="57"/>
        <v>-152791674.59947255</v>
      </c>
      <c r="E285" s="9">
        <f t="shared" si="56"/>
        <v>152805254.85607386</v>
      </c>
      <c r="F285" s="17">
        <f t="shared" si="48"/>
        <v>11252.01528529533</v>
      </c>
      <c r="G285" s="17">
        <f t="shared" si="49"/>
        <v>-11251.01528529533</v>
      </c>
      <c r="H285" s="13">
        <f t="shared" si="58"/>
        <v>-4646678037.193499</v>
      </c>
      <c r="I285" s="13">
        <f t="shared" si="50"/>
        <v>5311649505.502762</v>
      </c>
      <c r="J285" s="13">
        <f t="shared" si="51"/>
        <v>-173071491.4650534</v>
      </c>
      <c r="K285" s="13">
        <f t="shared" si="52"/>
        <v>4473606545.728445</v>
      </c>
      <c r="L285" s="13">
        <f t="shared" si="53"/>
        <v>664971468.3093331</v>
      </c>
      <c r="M285" s="13">
        <f t="shared" si="54"/>
        <v>-4646678037.193429</v>
      </c>
      <c r="N285" s="13">
        <f t="shared" si="55"/>
        <v>-6.961822509765625E-05</v>
      </c>
    </row>
    <row r="286" spans="2:14" ht="12.75">
      <c r="B286" s="14">
        <v>285</v>
      </c>
      <c r="C286" s="13">
        <f t="shared" si="59"/>
        <v>13580.256601301195</v>
      </c>
      <c r="D286" s="9">
        <f t="shared" si="57"/>
        <v>-157987053.2645791</v>
      </c>
      <c r="E286" s="9">
        <f t="shared" si="56"/>
        <v>158000633.5211804</v>
      </c>
      <c r="F286" s="17">
        <f t="shared" si="48"/>
        <v>11634.583804995373</v>
      </c>
      <c r="G286" s="17">
        <f t="shared" si="49"/>
        <v>-11633.583804995373</v>
      </c>
      <c r="H286" s="13">
        <f t="shared" si="58"/>
        <v>-4804678670.714679</v>
      </c>
      <c r="I286" s="13">
        <f t="shared" si="50"/>
        <v>5492259168.946456</v>
      </c>
      <c r="J286" s="13">
        <f t="shared" si="51"/>
        <v>-176546501.5509557</v>
      </c>
      <c r="K286" s="13">
        <f t="shared" si="52"/>
        <v>4628132169.163723</v>
      </c>
      <c r="L286" s="13">
        <f t="shared" si="53"/>
        <v>687580498.2318501</v>
      </c>
      <c r="M286" s="13">
        <f t="shared" si="54"/>
        <v>-4804678670.714605</v>
      </c>
      <c r="N286" s="13">
        <f t="shared" si="55"/>
        <v>-7.343292236328125E-05</v>
      </c>
    </row>
    <row r="287" spans="2:14" ht="12.75">
      <c r="B287" s="14">
        <v>286</v>
      </c>
      <c r="C287" s="13">
        <f t="shared" si="59"/>
        <v>13580.256601301195</v>
      </c>
      <c r="D287" s="9">
        <f t="shared" si="57"/>
        <v>-163359074.80429924</v>
      </c>
      <c r="E287" s="9">
        <f t="shared" si="56"/>
        <v>163372655.06090054</v>
      </c>
      <c r="F287" s="17">
        <f t="shared" si="48"/>
        <v>12030.159654365218</v>
      </c>
      <c r="G287" s="17">
        <f t="shared" si="49"/>
        <v>-12029.159654365218</v>
      </c>
      <c r="H287" s="13">
        <f t="shared" si="58"/>
        <v>-4968051325.775579</v>
      </c>
      <c r="I287" s="13">
        <f t="shared" si="50"/>
        <v>5679009560.947237</v>
      </c>
      <c r="J287" s="13">
        <f t="shared" si="51"/>
        <v>-180091011.83857617</v>
      </c>
      <c r="K287" s="13">
        <f t="shared" si="52"/>
        <v>4787960313.937003</v>
      </c>
      <c r="L287" s="13">
        <f t="shared" si="53"/>
        <v>710958235.1717333</v>
      </c>
      <c r="M287" s="13">
        <f t="shared" si="54"/>
        <v>-4968051325.775504</v>
      </c>
      <c r="N287" s="13">
        <f t="shared" si="55"/>
        <v>-7.534027099609375E-05</v>
      </c>
    </row>
    <row r="288" spans="2:14" ht="12.75">
      <c r="B288" s="14">
        <v>287</v>
      </c>
      <c r="C288" s="13">
        <f t="shared" si="59"/>
        <v>13580.256601301195</v>
      </c>
      <c r="D288" s="9">
        <f t="shared" si="57"/>
        <v>-168913745.07636985</v>
      </c>
      <c r="E288" s="9">
        <f t="shared" si="56"/>
        <v>168927325.33297116</v>
      </c>
      <c r="F288" s="17">
        <f t="shared" si="48"/>
        <v>12439.185082613634</v>
      </c>
      <c r="G288" s="17">
        <f t="shared" si="49"/>
        <v>-12438.185082613634</v>
      </c>
      <c r="H288" s="13">
        <f t="shared" si="58"/>
        <v>-5136978651.108551</v>
      </c>
      <c r="I288" s="13">
        <f t="shared" si="50"/>
        <v>5872109466.276045</v>
      </c>
      <c r="J288" s="13">
        <f t="shared" si="51"/>
        <v>-183706412.33194897</v>
      </c>
      <c r="K288" s="13">
        <f t="shared" si="52"/>
        <v>4953272238.776602</v>
      </c>
      <c r="L288" s="13">
        <f t="shared" si="53"/>
        <v>735130815.1675721</v>
      </c>
      <c r="M288" s="13">
        <f t="shared" si="54"/>
        <v>-5136978651.108473</v>
      </c>
      <c r="N288" s="13">
        <f t="shared" si="55"/>
        <v>-7.82012939453125E-05</v>
      </c>
    </row>
    <row r="289" spans="2:14" ht="12.75">
      <c r="B289" s="14">
        <v>288</v>
      </c>
      <c r="C289" s="13">
        <f t="shared" si="59"/>
        <v>13580.256601301195</v>
      </c>
      <c r="D289" s="9">
        <f t="shared" si="57"/>
        <v>-174657274.1376909</v>
      </c>
      <c r="E289" s="9">
        <f t="shared" si="56"/>
        <v>174670854.3942922</v>
      </c>
      <c r="F289" s="17">
        <f t="shared" si="48"/>
        <v>12862.1173754225</v>
      </c>
      <c r="G289" s="17">
        <f t="shared" si="49"/>
        <v>-12861.1173754225</v>
      </c>
      <c r="H289" s="13">
        <f t="shared" si="58"/>
        <v>-5311649505.502843</v>
      </c>
      <c r="I289" s="13">
        <f t="shared" si="50"/>
        <v>6071774768.386032</v>
      </c>
      <c r="J289" s="13">
        <f t="shared" si="51"/>
        <v>-187394120.8351893</v>
      </c>
      <c r="K289" s="13">
        <f t="shared" si="52"/>
        <v>5124255384.667654</v>
      </c>
      <c r="L289" s="13">
        <f t="shared" si="53"/>
        <v>760125262.8832697</v>
      </c>
      <c r="M289" s="13">
        <f t="shared" si="54"/>
        <v>-5311649505.502763</v>
      </c>
      <c r="N289" s="13">
        <f t="shared" si="55"/>
        <v>-8.0108642578125E-05</v>
      </c>
    </row>
    <row r="290" spans="2:14" ht="12.75">
      <c r="B290" s="14">
        <v>289</v>
      </c>
      <c r="C290" s="13">
        <f t="shared" si="59"/>
        <v>13580.256601301195</v>
      </c>
      <c r="D290" s="9">
        <f t="shared" si="57"/>
        <v>-180596083.1870968</v>
      </c>
      <c r="E290" s="9">
        <f t="shared" si="56"/>
        <v>180609663.4436981</v>
      </c>
      <c r="F290" s="17">
        <f t="shared" si="48"/>
        <v>13299.429366186863</v>
      </c>
      <c r="G290" s="17">
        <f t="shared" si="49"/>
        <v>-13298.429366186863</v>
      </c>
      <c r="H290" s="13">
        <f t="shared" si="58"/>
        <v>-5492259168.946541</v>
      </c>
      <c r="I290" s="13">
        <f t="shared" si="50"/>
        <v>6278228690.767758</v>
      </c>
      <c r="J290" s="13">
        <f t="shared" si="51"/>
        <v>-191155583.50849435</v>
      </c>
      <c r="K290" s="13">
        <f t="shared" si="52"/>
        <v>5301103585.438046</v>
      </c>
      <c r="L290" s="13">
        <f t="shared" si="53"/>
        <v>785969521.8213009</v>
      </c>
      <c r="M290" s="13">
        <f t="shared" si="54"/>
        <v>-5492259168.946458</v>
      </c>
      <c r="N290" s="13">
        <f t="shared" si="55"/>
        <v>-8.296966552734375E-05</v>
      </c>
    </row>
    <row r="291" spans="2:14" ht="12.75">
      <c r="B291" s="14">
        <v>290</v>
      </c>
      <c r="C291" s="13">
        <f t="shared" si="59"/>
        <v>13580.256601301195</v>
      </c>
      <c r="D291" s="9">
        <f t="shared" si="57"/>
        <v>-186736811.74418256</v>
      </c>
      <c r="E291" s="9">
        <f t="shared" si="56"/>
        <v>186750392.00078386</v>
      </c>
      <c r="F291" s="17">
        <f t="shared" si="48"/>
        <v>13751.609964637217</v>
      </c>
      <c r="G291" s="17">
        <f t="shared" si="49"/>
        <v>-13750.609964637217</v>
      </c>
      <c r="H291" s="13">
        <f t="shared" si="58"/>
        <v>-5679009560.947325</v>
      </c>
      <c r="I291" s="13">
        <f t="shared" si="50"/>
        <v>6491702046.510463</v>
      </c>
      <c r="J291" s="13">
        <f t="shared" si="51"/>
        <v>-194992275.43526554</v>
      </c>
      <c r="K291" s="13">
        <f t="shared" si="52"/>
        <v>5484017285.512059</v>
      </c>
      <c r="L291" s="13">
        <f t="shared" si="53"/>
        <v>812692485.563225</v>
      </c>
      <c r="M291" s="13">
        <f t="shared" si="54"/>
        <v>-5679009560.947238</v>
      </c>
      <c r="N291" s="13">
        <f t="shared" si="55"/>
        <v>-8.678436279296875E-05</v>
      </c>
    </row>
    <row r="292" spans="2:14" ht="12.75">
      <c r="B292" s="14">
        <v>291</v>
      </c>
      <c r="C292" s="13">
        <f t="shared" si="59"/>
        <v>13580.256601301195</v>
      </c>
      <c r="D292" s="9">
        <f t="shared" si="57"/>
        <v>-193086325.0722092</v>
      </c>
      <c r="E292" s="9">
        <f t="shared" si="56"/>
        <v>193099905.3288105</v>
      </c>
      <c r="F292" s="17">
        <f t="shared" si="48"/>
        <v>14219.164703434883</v>
      </c>
      <c r="G292" s="17">
        <f t="shared" si="49"/>
        <v>-14218.164703434883</v>
      </c>
      <c r="H292" s="13">
        <f t="shared" si="58"/>
        <v>-5872109466.276135</v>
      </c>
      <c r="I292" s="13">
        <f t="shared" si="50"/>
        <v>6712433496.34842</v>
      </c>
      <c r="J292" s="13">
        <f t="shared" si="51"/>
        <v>-198905701.20057213</v>
      </c>
      <c r="K292" s="13">
        <f t="shared" si="52"/>
        <v>5673203765.075563</v>
      </c>
      <c r="L292" s="13">
        <f t="shared" si="53"/>
        <v>840324030.0723746</v>
      </c>
      <c r="M292" s="13">
        <f t="shared" si="54"/>
        <v>-5872109466.276046</v>
      </c>
      <c r="N292" s="13">
        <f t="shared" si="55"/>
        <v>-8.96453857421875E-05</v>
      </c>
    </row>
    <row r="293" spans="2:14" ht="12.75">
      <c r="B293" s="14">
        <v>292</v>
      </c>
      <c r="C293" s="13">
        <f t="shared" si="59"/>
        <v>13580.256601301195</v>
      </c>
      <c r="D293" s="9">
        <f t="shared" si="57"/>
        <v>-199651721.8533888</v>
      </c>
      <c r="E293" s="9">
        <f t="shared" si="56"/>
        <v>199665302.1099901</v>
      </c>
      <c r="F293" s="17">
        <f aca="true" t="shared" si="60" ref="F293:F301">(E293/C293)</f>
        <v>14702.61630335167</v>
      </c>
      <c r="G293" s="17">
        <f aca="true" t="shared" si="61" ref="G293:G301">D293/C293</f>
        <v>-14701.61630335167</v>
      </c>
      <c r="H293" s="13">
        <f t="shared" si="58"/>
        <v>-6071774768.386126</v>
      </c>
      <c r="I293" s="13">
        <f aca="true" t="shared" si="62" ref="I293:I301">$A$23*((1+$A$3)^(B293)-1)/$A$3</f>
        <v>6940669815.480867</v>
      </c>
      <c r="J293" s="13">
        <f aca="true" t="shared" si="63" ref="J293:J301">$A$23*(((1+$A$15)^($A$9-B293)-1)/($A$15*(1+$A$15)^($A$9-B293)))</f>
        <v>-202897395.48118487</v>
      </c>
      <c r="K293" s="13">
        <f aca="true" t="shared" si="64" ref="K293:K301">(J293-H293)</f>
        <v>5868877372.904941</v>
      </c>
      <c r="L293" s="13">
        <f aca="true" t="shared" si="65" ref="L293:L301">$A$5*(1+$A$3)^B293</f>
        <v>868895047.0948354</v>
      </c>
      <c r="M293" s="13">
        <f aca="true" t="shared" si="66" ref="M293:M301">(L293-I293)</f>
        <v>-6071774768.386032</v>
      </c>
      <c r="N293" s="13">
        <f aca="true" t="shared" si="67" ref="N293:N301">-(M293-H293)</f>
        <v>-9.34600830078125E-05</v>
      </c>
    </row>
    <row r="294" spans="2:14" ht="12.75">
      <c r="B294" s="14">
        <v>293</v>
      </c>
      <c r="C294" s="13">
        <f t="shared" si="59"/>
        <v>13580.256601301195</v>
      </c>
      <c r="D294" s="9">
        <f t="shared" si="57"/>
        <v>-206440342.12512845</v>
      </c>
      <c r="E294" s="9">
        <f t="shared" si="56"/>
        <v>206453922.38172975</v>
      </c>
      <c r="F294" s="17">
        <f t="shared" si="60"/>
        <v>15202.505257665627</v>
      </c>
      <c r="G294" s="17">
        <f t="shared" si="61"/>
        <v>-15201.505257665627</v>
      </c>
      <c r="H294" s="13">
        <f t="shared" si="58"/>
        <v>-6278228690.767856</v>
      </c>
      <c r="I294" s="13">
        <f t="shared" si="62"/>
        <v>7176666169.463817</v>
      </c>
      <c r="J294" s="13">
        <f t="shared" si="63"/>
        <v>-206968923.6474099</v>
      </c>
      <c r="K294" s="13">
        <f t="shared" si="64"/>
        <v>6071259767.120446</v>
      </c>
      <c r="L294" s="13">
        <f t="shared" si="65"/>
        <v>898437478.6960596</v>
      </c>
      <c r="M294" s="13">
        <f t="shared" si="66"/>
        <v>-6278228690.767757</v>
      </c>
      <c r="N294" s="13">
        <f t="shared" si="67"/>
        <v>-9.822845458984375E-05</v>
      </c>
    </row>
    <row r="295" spans="2:14" ht="12.75">
      <c r="B295" s="14">
        <v>294</v>
      </c>
      <c r="C295" s="13">
        <f t="shared" si="59"/>
        <v>13580.256601301195</v>
      </c>
      <c r="D295" s="9">
        <f t="shared" si="57"/>
        <v>-213459775.4861073</v>
      </c>
      <c r="E295" s="9">
        <f t="shared" si="56"/>
        <v>213473355.7427086</v>
      </c>
      <c r="F295" s="17">
        <f t="shared" si="60"/>
        <v>15719.39043642626</v>
      </c>
      <c r="G295" s="17">
        <f t="shared" si="61"/>
        <v>-15718.39043642626</v>
      </c>
      <c r="H295" s="13">
        <f t="shared" si="58"/>
        <v>-6491702046.510564</v>
      </c>
      <c r="I295" s="13">
        <f t="shared" si="62"/>
        <v>7420686399.482188</v>
      </c>
      <c r="J295" s="13">
        <f t="shared" si="63"/>
        <v>-211121882.3769594</v>
      </c>
      <c r="K295" s="13">
        <f t="shared" si="64"/>
        <v>6280580164.133604</v>
      </c>
      <c r="L295" s="13">
        <f t="shared" si="65"/>
        <v>928984352.9717256</v>
      </c>
      <c r="M295" s="13">
        <f t="shared" si="66"/>
        <v>-6491702046.510463</v>
      </c>
      <c r="N295" s="13">
        <f t="shared" si="67"/>
        <v>-0.0001010894775390625</v>
      </c>
    </row>
    <row r="296" spans="2:14" ht="12.75">
      <c r="B296" s="14">
        <v>295</v>
      </c>
      <c r="C296" s="13">
        <f t="shared" si="59"/>
        <v>13580.256601301195</v>
      </c>
      <c r="D296" s="9">
        <f t="shared" si="57"/>
        <v>-220717869.58135936</v>
      </c>
      <c r="E296" s="9">
        <f t="shared" si="56"/>
        <v>220731449.83796066</v>
      </c>
      <c r="F296" s="17">
        <f t="shared" si="60"/>
        <v>16253.849711264751</v>
      </c>
      <c r="G296" s="17">
        <f t="shared" si="61"/>
        <v>-16252.849711264751</v>
      </c>
      <c r="H296" s="13">
        <f t="shared" si="58"/>
        <v>-6712433496.348524</v>
      </c>
      <c r="I296" s="13">
        <f t="shared" si="62"/>
        <v>7673003317.321184</v>
      </c>
      <c r="J296" s="13">
        <f t="shared" si="63"/>
        <v>-215357900.28109992</v>
      </c>
      <c r="K296" s="13">
        <f t="shared" si="64"/>
        <v>6497075596.067424</v>
      </c>
      <c r="L296" s="13">
        <f t="shared" si="65"/>
        <v>960569820.9727644</v>
      </c>
      <c r="M296" s="13">
        <f t="shared" si="66"/>
        <v>-6712433496.34842</v>
      </c>
      <c r="N296" s="13">
        <f t="shared" si="67"/>
        <v>-0.00010395050048828125</v>
      </c>
    </row>
    <row r="297" spans="2:14" ht="12.75">
      <c r="B297" s="14">
        <v>296</v>
      </c>
      <c r="C297" s="13">
        <f t="shared" si="59"/>
        <v>13580.256601301195</v>
      </c>
      <c r="D297" s="9">
        <f t="shared" si="57"/>
        <v>-228222738.87585002</v>
      </c>
      <c r="E297" s="9">
        <f t="shared" si="56"/>
        <v>228236319.13245133</v>
      </c>
      <c r="F297" s="17">
        <f t="shared" si="60"/>
        <v>16806.480601447754</v>
      </c>
      <c r="G297" s="17">
        <f t="shared" si="61"/>
        <v>-16805.480601447754</v>
      </c>
      <c r="H297" s="13">
        <f t="shared" si="58"/>
        <v>-6940669815.480975</v>
      </c>
      <c r="I297" s="13">
        <f t="shared" si="62"/>
        <v>7933899010.366706</v>
      </c>
      <c r="J297" s="13">
        <f t="shared" si="63"/>
        <v>-219678638.5433232</v>
      </c>
      <c r="K297" s="13">
        <f t="shared" si="64"/>
        <v>6720991176.937652</v>
      </c>
      <c r="L297" s="13">
        <f t="shared" si="65"/>
        <v>993229194.8858383</v>
      </c>
      <c r="M297" s="13">
        <f t="shared" si="66"/>
        <v>-6940669815.480867</v>
      </c>
      <c r="N297" s="13">
        <f t="shared" si="67"/>
        <v>-0.00010776519775390625</v>
      </c>
    </row>
    <row r="298" spans="2:14" ht="12.75">
      <c r="B298" s="14">
        <v>297</v>
      </c>
      <c r="C298" s="13">
        <f t="shared" si="59"/>
        <v>13580.256601301195</v>
      </c>
      <c r="D298" s="9">
        <f t="shared" si="57"/>
        <v>-235982773.72635338</v>
      </c>
      <c r="E298" s="9">
        <f t="shared" si="56"/>
        <v>235996353.98295468</v>
      </c>
      <c r="F298" s="17">
        <f t="shared" si="60"/>
        <v>17377.900941896976</v>
      </c>
      <c r="G298" s="17">
        <f t="shared" si="61"/>
        <v>-17376.900941896976</v>
      </c>
      <c r="H298" s="13">
        <f t="shared" si="58"/>
        <v>-7176666169.46393</v>
      </c>
      <c r="I298" s="13">
        <f t="shared" si="62"/>
        <v>8203665156.975776</v>
      </c>
      <c r="J298" s="13">
        <f t="shared" si="63"/>
        <v>-224085791.57079098</v>
      </c>
      <c r="K298" s="13">
        <f t="shared" si="64"/>
        <v>6952580377.893139</v>
      </c>
      <c r="L298" s="13">
        <f t="shared" si="65"/>
        <v>1026998987.5119569</v>
      </c>
      <c r="M298" s="13">
        <f t="shared" si="66"/>
        <v>-7176666169.463819</v>
      </c>
      <c r="N298" s="13">
        <f t="shared" si="67"/>
        <v>-0.00011157989501953125</v>
      </c>
    </row>
    <row r="299" spans="2:14" ht="12.75">
      <c r="B299" s="14">
        <v>298</v>
      </c>
      <c r="C299" s="13">
        <f t="shared" si="59"/>
        <v>13580.256601301195</v>
      </c>
      <c r="D299" s="9">
        <f t="shared" si="57"/>
        <v>-244006649.76177385</v>
      </c>
      <c r="E299" s="9">
        <f t="shared" si="56"/>
        <v>244020230.01837516</v>
      </c>
      <c r="F299" s="17">
        <f t="shared" si="60"/>
        <v>17968.749573921476</v>
      </c>
      <c r="G299" s="17">
        <f t="shared" si="61"/>
        <v>-17967.749573921476</v>
      </c>
      <c r="H299" s="13">
        <f t="shared" si="58"/>
        <v>-7420686399.482306</v>
      </c>
      <c r="I299" s="13">
        <f t="shared" si="62"/>
        <v>8482603352.569551</v>
      </c>
      <c r="J299" s="13">
        <f t="shared" si="63"/>
        <v>-228581087.65880808</v>
      </c>
      <c r="K299" s="13">
        <f t="shared" si="64"/>
        <v>7192105311.823498</v>
      </c>
      <c r="L299" s="13">
        <f t="shared" si="65"/>
        <v>1061916953.0873632</v>
      </c>
      <c r="M299" s="13">
        <f t="shared" si="66"/>
        <v>-7420686399.482188</v>
      </c>
      <c r="N299" s="13">
        <f t="shared" si="67"/>
        <v>-0.00011730194091796875</v>
      </c>
    </row>
    <row r="300" spans="2:14" ht="12.75">
      <c r="B300" s="14">
        <v>299</v>
      </c>
      <c r="C300" s="13">
        <f t="shared" si="59"/>
        <v>13580.256601301195</v>
      </c>
      <c r="D300" s="9">
        <f t="shared" si="57"/>
        <v>-252303337.58239862</v>
      </c>
      <c r="E300" s="9">
        <f t="shared" si="56"/>
        <v>252316917.83899993</v>
      </c>
      <c r="F300" s="17">
        <f t="shared" si="60"/>
        <v>18579.687059434807</v>
      </c>
      <c r="G300" s="17">
        <f t="shared" si="61"/>
        <v>-18578.687059434807</v>
      </c>
      <c r="H300" s="13">
        <f t="shared" si="58"/>
        <v>-7673003317.321305</v>
      </c>
      <c r="I300" s="13">
        <f t="shared" si="62"/>
        <v>8771025446.81352</v>
      </c>
      <c r="J300" s="13">
        <f t="shared" si="63"/>
        <v>-233166289.66858542</v>
      </c>
      <c r="K300" s="13">
        <f t="shared" si="64"/>
        <v>7439837027.6527195</v>
      </c>
      <c r="L300" s="13">
        <f t="shared" si="65"/>
        <v>1098022129.492334</v>
      </c>
      <c r="M300" s="13">
        <f t="shared" si="66"/>
        <v>-7673003317.321186</v>
      </c>
      <c r="N300" s="13">
        <f t="shared" si="67"/>
        <v>-0.00011920928955078125</v>
      </c>
    </row>
    <row r="301" spans="2:14" ht="12.75">
      <c r="B301" s="14">
        <v>300</v>
      </c>
      <c r="C301" s="13">
        <f t="shared" si="59"/>
        <v>13580.256601301195</v>
      </c>
      <c r="D301" s="9">
        <f t="shared" si="57"/>
        <v>-260882112.7889246</v>
      </c>
      <c r="E301" s="9">
        <f t="shared" si="56"/>
        <v>260895693.0455259</v>
      </c>
      <c r="F301" s="17">
        <f t="shared" si="60"/>
        <v>19211.39641945559</v>
      </c>
      <c r="G301" s="17">
        <f t="shared" si="61"/>
        <v>-19210.39641945559</v>
      </c>
      <c r="H301" s="13">
        <f t="shared" si="58"/>
        <v>-7933899010.366831</v>
      </c>
      <c r="I301" s="13">
        <f t="shared" si="62"/>
        <v>9069253892.261778</v>
      </c>
      <c r="J301" s="13">
        <f t="shared" si="63"/>
        <v>-237843195.71855858</v>
      </c>
      <c r="K301" s="13">
        <f t="shared" si="64"/>
        <v>7696055814.6482725</v>
      </c>
      <c r="L301" s="13">
        <f t="shared" si="65"/>
        <v>1135354881.895073</v>
      </c>
      <c r="M301" s="13">
        <f t="shared" si="66"/>
        <v>-7933899010.366705</v>
      </c>
      <c r="N301" s="13">
        <f t="shared" si="67"/>
        <v>-0.000125885009765625</v>
      </c>
    </row>
    <row r="302" spans="2:14" ht="12.75">
      <c r="B302" s="14">
        <v>301</v>
      </c>
      <c r="C302" s="13"/>
      <c r="D302" s="9"/>
      <c r="E302" s="9"/>
      <c r="F302" s="17"/>
      <c r="G302" s="17"/>
      <c r="H302" s="13"/>
      <c r="I302" s="13"/>
      <c r="J302" s="13"/>
      <c r="K302" s="13"/>
      <c r="L302" s="13"/>
      <c r="M302" s="13"/>
      <c r="N302" s="13"/>
    </row>
    <row r="303" spans="2:14" ht="12.75">
      <c r="B303" s="14">
        <v>302</v>
      </c>
      <c r="C303" s="13"/>
      <c r="D303" s="9"/>
      <c r="E303" s="9"/>
      <c r="F303" s="17"/>
      <c r="G303" s="17"/>
      <c r="H303" s="13"/>
      <c r="I303" s="13"/>
      <c r="J303" s="13"/>
      <c r="K303" s="13"/>
      <c r="L303" s="13"/>
      <c r="M303" s="13"/>
      <c r="N303" s="13"/>
    </row>
    <row r="304" spans="2:14" ht="12.75">
      <c r="B304" s="14">
        <v>303</v>
      </c>
      <c r="C304" s="13"/>
      <c r="D304" s="9"/>
      <c r="E304" s="9"/>
      <c r="F304" s="17"/>
      <c r="G304" s="17"/>
      <c r="H304" s="13"/>
      <c r="I304" s="13"/>
      <c r="J304" s="13"/>
      <c r="K304" s="13"/>
      <c r="L304" s="13"/>
      <c r="M304" s="13"/>
      <c r="N304" s="13"/>
    </row>
    <row r="305" spans="2:14" ht="12.75">
      <c r="B305" s="14">
        <v>304</v>
      </c>
      <c r="C305" s="13"/>
      <c r="D305" s="9"/>
      <c r="E305" s="9"/>
      <c r="F305" s="17"/>
      <c r="G305" s="17"/>
      <c r="H305" s="13"/>
      <c r="I305" s="13"/>
      <c r="J305" s="13"/>
      <c r="K305" s="13"/>
      <c r="L305" s="13"/>
      <c r="M305" s="13"/>
      <c r="N305" s="13"/>
    </row>
    <row r="306" spans="2:14" ht="12.75">
      <c r="B306" s="14">
        <v>305</v>
      </c>
      <c r="C306" s="13"/>
      <c r="D306" s="9"/>
      <c r="E306" s="9"/>
      <c r="F306" s="17"/>
      <c r="G306" s="17"/>
      <c r="H306" s="13"/>
      <c r="I306" s="13"/>
      <c r="J306" s="13"/>
      <c r="K306" s="13"/>
      <c r="L306" s="13"/>
      <c r="M306" s="13"/>
      <c r="N306" s="13"/>
    </row>
    <row r="307" spans="2:14" ht="12.75">
      <c r="B307" s="14">
        <v>306</v>
      </c>
      <c r="C307" s="13"/>
      <c r="D307" s="9"/>
      <c r="E307" s="9"/>
      <c r="F307" s="17"/>
      <c r="G307" s="17"/>
      <c r="H307" s="13"/>
      <c r="I307" s="13"/>
      <c r="J307" s="13"/>
      <c r="K307" s="13"/>
      <c r="L307" s="13"/>
      <c r="M307" s="13"/>
      <c r="N307" s="13"/>
    </row>
    <row r="308" spans="2:14" ht="12.75">
      <c r="B308" s="14">
        <v>307</v>
      </c>
      <c r="C308" s="13"/>
      <c r="D308" s="9"/>
      <c r="E308" s="9"/>
      <c r="F308" s="17"/>
      <c r="G308" s="17"/>
      <c r="H308" s="13"/>
      <c r="I308" s="13"/>
      <c r="J308" s="13"/>
      <c r="K308" s="13"/>
      <c r="L308" s="13"/>
      <c r="M308" s="13"/>
      <c r="N308" s="13"/>
    </row>
    <row r="309" spans="2:14" ht="12.75">
      <c r="B309" s="14">
        <v>308</v>
      </c>
      <c r="C309" s="13"/>
      <c r="D309" s="9"/>
      <c r="E309" s="9"/>
      <c r="F309" s="17"/>
      <c r="G309" s="17"/>
      <c r="H309" s="13"/>
      <c r="I309" s="13"/>
      <c r="J309" s="13"/>
      <c r="K309" s="13"/>
      <c r="L309" s="13"/>
      <c r="M309" s="13"/>
      <c r="N309" s="13"/>
    </row>
    <row r="310" spans="2:14" ht="12.75">
      <c r="B310" s="14">
        <v>309</v>
      </c>
      <c r="C310" s="13"/>
      <c r="D310" s="9"/>
      <c r="E310" s="9"/>
      <c r="F310" s="17"/>
      <c r="G310" s="17"/>
      <c r="H310" s="13"/>
      <c r="I310" s="13"/>
      <c r="J310" s="13"/>
      <c r="K310" s="13"/>
      <c r="L310" s="13"/>
      <c r="M310" s="13"/>
      <c r="N310" s="13"/>
    </row>
    <row r="311" spans="2:14" ht="12.75">
      <c r="B311" s="14">
        <v>310</v>
      </c>
      <c r="C311" s="13"/>
      <c r="D311" s="9"/>
      <c r="E311" s="9"/>
      <c r="F311" s="17"/>
      <c r="G311" s="17"/>
      <c r="H311" s="13"/>
      <c r="I311" s="13"/>
      <c r="J311" s="13"/>
      <c r="K311" s="13"/>
      <c r="L311" s="13"/>
      <c r="M311" s="13"/>
      <c r="N311" s="13"/>
    </row>
    <row r="312" spans="2:14" ht="12.75">
      <c r="B312" s="14">
        <v>311</v>
      </c>
      <c r="C312" s="13"/>
      <c r="D312" s="9"/>
      <c r="E312" s="9"/>
      <c r="F312" s="17"/>
      <c r="G312" s="17"/>
      <c r="H312" s="13"/>
      <c r="I312" s="13"/>
      <c r="J312" s="13"/>
      <c r="K312" s="13"/>
      <c r="L312" s="13"/>
      <c r="M312" s="13"/>
      <c r="N312" s="13"/>
    </row>
    <row r="313" spans="2:14" ht="12.75">
      <c r="B313" s="14">
        <v>312</v>
      </c>
      <c r="C313" s="13"/>
      <c r="D313" s="9"/>
      <c r="E313" s="9"/>
      <c r="F313" s="17"/>
      <c r="G313" s="17"/>
      <c r="H313" s="13"/>
      <c r="I313" s="13"/>
      <c r="J313" s="13"/>
      <c r="K313" s="13"/>
      <c r="L313" s="13"/>
      <c r="M313" s="13"/>
      <c r="N313" s="13"/>
    </row>
    <row r="314" spans="2:14" ht="12.75">
      <c r="B314" s="14">
        <v>313</v>
      </c>
      <c r="C314" s="13"/>
      <c r="D314" s="9"/>
      <c r="E314" s="9"/>
      <c r="F314" s="17"/>
      <c r="G314" s="17"/>
      <c r="H314" s="13"/>
      <c r="I314" s="13"/>
      <c r="J314" s="13"/>
      <c r="K314" s="13"/>
      <c r="L314" s="13"/>
      <c r="M314" s="13"/>
      <c r="N314" s="13"/>
    </row>
    <row r="315" spans="2:14" ht="12.75">
      <c r="B315" s="14">
        <v>314</v>
      </c>
      <c r="C315" s="13"/>
      <c r="D315" s="9"/>
      <c r="E315" s="9"/>
      <c r="F315" s="17"/>
      <c r="G315" s="17"/>
      <c r="H315" s="13"/>
      <c r="I315" s="13"/>
      <c r="J315" s="13"/>
      <c r="K315" s="13"/>
      <c r="L315" s="13"/>
      <c r="M315" s="13"/>
      <c r="N315" s="13"/>
    </row>
    <row r="316" spans="2:14" ht="12.75">
      <c r="B316" s="14">
        <v>315</v>
      </c>
      <c r="C316" s="13"/>
      <c r="D316" s="9"/>
      <c r="E316" s="9"/>
      <c r="F316" s="17"/>
      <c r="G316" s="17"/>
      <c r="H316" s="13"/>
      <c r="I316" s="13"/>
      <c r="J316" s="13"/>
      <c r="K316" s="13"/>
      <c r="L316" s="13"/>
      <c r="M316" s="13"/>
      <c r="N316" s="13"/>
    </row>
    <row r="317" spans="2:14" ht="12.75">
      <c r="B317" s="14">
        <v>316</v>
      </c>
      <c r="C317" s="13"/>
      <c r="D317" s="9"/>
      <c r="E317" s="9"/>
      <c r="F317" s="17"/>
      <c r="G317" s="17"/>
      <c r="H317" s="13"/>
      <c r="I317" s="13"/>
      <c r="J317" s="13"/>
      <c r="K317" s="13"/>
      <c r="L317" s="13"/>
      <c r="M317" s="13"/>
      <c r="N317" s="13"/>
    </row>
    <row r="318" spans="2:14" ht="12.75">
      <c r="B318" s="14">
        <v>317</v>
      </c>
      <c r="C318" s="13"/>
      <c r="D318" s="9"/>
      <c r="E318" s="9"/>
      <c r="F318" s="17"/>
      <c r="G318" s="17"/>
      <c r="H318" s="13"/>
      <c r="I318" s="13"/>
      <c r="J318" s="13"/>
      <c r="K318" s="13"/>
      <c r="L318" s="13"/>
      <c r="M318" s="13"/>
      <c r="N318" s="13"/>
    </row>
    <row r="319" spans="2:14" ht="12.75">
      <c r="B319" s="14">
        <v>318</v>
      </c>
      <c r="C319" s="13"/>
      <c r="D319" s="9"/>
      <c r="E319" s="9"/>
      <c r="F319" s="17"/>
      <c r="G319" s="17"/>
      <c r="H319" s="13"/>
      <c r="I319" s="13"/>
      <c r="J319" s="13"/>
      <c r="K319" s="13"/>
      <c r="L319" s="13"/>
      <c r="M319" s="13"/>
      <c r="N319" s="13"/>
    </row>
    <row r="320" spans="2:14" ht="12.75">
      <c r="B320" s="14">
        <v>319</v>
      </c>
      <c r="C320" s="13"/>
      <c r="D320" s="9"/>
      <c r="E320" s="9"/>
      <c r="F320" s="17"/>
      <c r="G320" s="17"/>
      <c r="H320" s="13"/>
      <c r="I320" s="13"/>
      <c r="J320" s="13"/>
      <c r="K320" s="13"/>
      <c r="L320" s="13"/>
      <c r="M320" s="13"/>
      <c r="N320" s="13"/>
    </row>
    <row r="321" spans="2:14" ht="12.75">
      <c r="B321" s="14">
        <v>320</v>
      </c>
      <c r="C321" s="13"/>
      <c r="D321" s="9"/>
      <c r="E321" s="9"/>
      <c r="F321" s="17"/>
      <c r="G321" s="17"/>
      <c r="H321" s="13"/>
      <c r="I321" s="13"/>
      <c r="J321" s="13"/>
      <c r="K321" s="13"/>
      <c r="L321" s="13"/>
      <c r="M321" s="13"/>
      <c r="N321" s="13"/>
    </row>
    <row r="322" spans="2:14" ht="12.75">
      <c r="B322" s="14">
        <v>321</v>
      </c>
      <c r="C322" s="13"/>
      <c r="D322" s="9"/>
      <c r="E322" s="9"/>
      <c r="F322" s="17"/>
      <c r="G322" s="17"/>
      <c r="H322" s="13"/>
      <c r="I322" s="13"/>
      <c r="J322" s="13"/>
      <c r="K322" s="13"/>
      <c r="L322" s="13"/>
      <c r="M322" s="13"/>
      <c r="N322" s="13"/>
    </row>
    <row r="323" spans="2:14" ht="12.75">
      <c r="B323" s="14">
        <v>322</v>
      </c>
      <c r="C323" s="13"/>
      <c r="D323" s="9"/>
      <c r="E323" s="9"/>
      <c r="F323" s="17"/>
      <c r="G323" s="17"/>
      <c r="H323" s="13"/>
      <c r="I323" s="13"/>
      <c r="J323" s="13"/>
      <c r="K323" s="13"/>
      <c r="L323" s="13"/>
      <c r="M323" s="13"/>
      <c r="N323" s="13"/>
    </row>
    <row r="324" spans="2:14" ht="12.75">
      <c r="B324" s="14">
        <v>323</v>
      </c>
      <c r="C324" s="13"/>
      <c r="D324" s="9"/>
      <c r="E324" s="9"/>
      <c r="F324" s="17"/>
      <c r="G324" s="17"/>
      <c r="H324" s="13"/>
      <c r="I324" s="13"/>
      <c r="J324" s="13"/>
      <c r="K324" s="13"/>
      <c r="L324" s="13"/>
      <c r="M324" s="13"/>
      <c r="N324" s="13"/>
    </row>
    <row r="325" spans="2:14" ht="12.75">
      <c r="B325" s="14">
        <v>324</v>
      </c>
      <c r="C325" s="13"/>
      <c r="D325" s="9"/>
      <c r="E325" s="9"/>
      <c r="F325" s="17"/>
      <c r="G325" s="17"/>
      <c r="H325" s="13"/>
      <c r="I325" s="13"/>
      <c r="J325" s="13"/>
      <c r="K325" s="13"/>
      <c r="L325" s="13"/>
      <c r="M325" s="13"/>
      <c r="N325" s="13"/>
    </row>
    <row r="326" spans="2:14" ht="12.75">
      <c r="B326" s="14">
        <v>325</v>
      </c>
      <c r="C326" s="13"/>
      <c r="D326" s="9"/>
      <c r="E326" s="9"/>
      <c r="F326" s="17"/>
      <c r="G326" s="17"/>
      <c r="H326" s="13"/>
      <c r="I326" s="13"/>
      <c r="J326" s="13"/>
      <c r="K326" s="13"/>
      <c r="L326" s="13"/>
      <c r="M326" s="13"/>
      <c r="N326" s="13"/>
    </row>
    <row r="327" spans="2:14" ht="12.75">
      <c r="B327" s="14">
        <v>326</v>
      </c>
      <c r="C327" s="13"/>
      <c r="D327" s="9"/>
      <c r="E327" s="9"/>
      <c r="F327" s="17"/>
      <c r="G327" s="17"/>
      <c r="H327" s="13"/>
      <c r="I327" s="13"/>
      <c r="J327" s="13"/>
      <c r="K327" s="13"/>
      <c r="L327" s="13"/>
      <c r="M327" s="13"/>
      <c r="N327" s="13"/>
    </row>
    <row r="328" spans="2:14" ht="12.75">
      <c r="B328" s="14">
        <v>327</v>
      </c>
      <c r="C328" s="13"/>
      <c r="D328" s="9"/>
      <c r="E328" s="9"/>
      <c r="F328" s="17"/>
      <c r="G328" s="17"/>
      <c r="H328" s="13"/>
      <c r="I328" s="13"/>
      <c r="J328" s="13"/>
      <c r="K328" s="13"/>
      <c r="L328" s="13"/>
      <c r="M328" s="13"/>
      <c r="N328" s="13"/>
    </row>
    <row r="329" spans="2:14" ht="12.75">
      <c r="B329" s="14">
        <v>328</v>
      </c>
      <c r="C329" s="13"/>
      <c r="D329" s="9"/>
      <c r="E329" s="9"/>
      <c r="F329" s="17"/>
      <c r="G329" s="17"/>
      <c r="H329" s="13"/>
      <c r="I329" s="13"/>
      <c r="J329" s="13"/>
      <c r="K329" s="13"/>
      <c r="L329" s="13"/>
      <c r="M329" s="13"/>
      <c r="N329" s="13"/>
    </row>
    <row r="330" spans="2:14" ht="12.75">
      <c r="B330" s="14">
        <v>329</v>
      </c>
      <c r="C330" s="13"/>
      <c r="D330" s="9"/>
      <c r="E330" s="9"/>
      <c r="F330" s="17"/>
      <c r="G330" s="17"/>
      <c r="H330" s="13"/>
      <c r="I330" s="13"/>
      <c r="J330" s="13"/>
      <c r="K330" s="13"/>
      <c r="L330" s="13"/>
      <c r="M330" s="13"/>
      <c r="N330" s="13"/>
    </row>
    <row r="331" spans="2:14" ht="12.75">
      <c r="B331" s="14">
        <v>330</v>
      </c>
      <c r="C331" s="13"/>
      <c r="D331" s="9"/>
      <c r="E331" s="9"/>
      <c r="F331" s="17"/>
      <c r="G331" s="17"/>
      <c r="H331" s="13"/>
      <c r="I331" s="13"/>
      <c r="J331" s="13"/>
      <c r="K331" s="13"/>
      <c r="L331" s="13"/>
      <c r="M331" s="13"/>
      <c r="N331" s="13"/>
    </row>
    <row r="332" spans="2:14" ht="12.75">
      <c r="B332" s="14">
        <v>331</v>
      </c>
      <c r="C332" s="13"/>
      <c r="D332" s="9"/>
      <c r="E332" s="9"/>
      <c r="F332" s="17"/>
      <c r="G332" s="17"/>
      <c r="H332" s="13"/>
      <c r="I332" s="13"/>
      <c r="J332" s="13"/>
      <c r="K332" s="13"/>
      <c r="L332" s="13"/>
      <c r="M332" s="13"/>
      <c r="N332" s="13"/>
    </row>
    <row r="333" spans="2:14" ht="12.75">
      <c r="B333" s="14">
        <v>332</v>
      </c>
      <c r="C333" s="13"/>
      <c r="D333" s="9"/>
      <c r="E333" s="9"/>
      <c r="F333" s="17"/>
      <c r="G333" s="17"/>
      <c r="H333" s="13"/>
      <c r="I333" s="13"/>
      <c r="J333" s="13"/>
      <c r="K333" s="13"/>
      <c r="L333" s="13"/>
      <c r="M333" s="13"/>
      <c r="N333" s="13"/>
    </row>
    <row r="334" spans="2:14" ht="12.75">
      <c r="B334" s="14">
        <v>333</v>
      </c>
      <c r="C334" s="13"/>
      <c r="D334" s="9"/>
      <c r="E334" s="9"/>
      <c r="F334" s="17"/>
      <c r="G334" s="17"/>
      <c r="H334" s="13"/>
      <c r="I334" s="13"/>
      <c r="J334" s="13"/>
      <c r="K334" s="13"/>
      <c r="L334" s="13"/>
      <c r="M334" s="13"/>
      <c r="N334" s="13"/>
    </row>
    <row r="335" spans="2:14" ht="12.75">
      <c r="B335" s="14">
        <v>334</v>
      </c>
      <c r="C335" s="13"/>
      <c r="D335" s="9"/>
      <c r="E335" s="9"/>
      <c r="F335" s="17"/>
      <c r="G335" s="17"/>
      <c r="H335" s="13"/>
      <c r="I335" s="13"/>
      <c r="J335" s="13"/>
      <c r="K335" s="13"/>
      <c r="L335" s="13"/>
      <c r="M335" s="13"/>
      <c r="N335" s="13"/>
    </row>
    <row r="336" spans="2:14" ht="12.75">
      <c r="B336" s="14">
        <v>335</v>
      </c>
      <c r="C336" s="13"/>
      <c r="D336" s="9"/>
      <c r="E336" s="9"/>
      <c r="F336" s="17"/>
      <c r="G336" s="17"/>
      <c r="H336" s="13"/>
      <c r="I336" s="13"/>
      <c r="J336" s="13"/>
      <c r="K336" s="13"/>
      <c r="L336" s="13"/>
      <c r="M336" s="13"/>
      <c r="N336" s="13"/>
    </row>
    <row r="337" spans="2:14" ht="12.75">
      <c r="B337" s="14">
        <v>336</v>
      </c>
      <c r="C337" s="13"/>
      <c r="D337" s="9"/>
      <c r="E337" s="9"/>
      <c r="F337" s="17"/>
      <c r="G337" s="17"/>
      <c r="H337" s="13"/>
      <c r="I337" s="13"/>
      <c r="J337" s="13"/>
      <c r="K337" s="13"/>
      <c r="L337" s="13"/>
      <c r="M337" s="13"/>
      <c r="N337" s="13"/>
    </row>
    <row r="338" spans="2:14" ht="12.75">
      <c r="B338" s="14">
        <v>337</v>
      </c>
      <c r="C338" s="13"/>
      <c r="D338" s="9"/>
      <c r="E338" s="9"/>
      <c r="F338" s="17"/>
      <c r="G338" s="17"/>
      <c r="H338" s="13"/>
      <c r="I338" s="13"/>
      <c r="J338" s="13"/>
      <c r="K338" s="13"/>
      <c r="L338" s="13"/>
      <c r="M338" s="13"/>
      <c r="N338" s="13"/>
    </row>
    <row r="339" spans="2:14" ht="12.75">
      <c r="B339" s="14">
        <v>338</v>
      </c>
      <c r="C339" s="13"/>
      <c r="D339" s="9"/>
      <c r="E339" s="9"/>
      <c r="F339" s="17"/>
      <c r="G339" s="17"/>
      <c r="H339" s="13"/>
      <c r="I339" s="13"/>
      <c r="J339" s="13"/>
      <c r="K339" s="13"/>
      <c r="L339" s="13"/>
      <c r="M339" s="13"/>
      <c r="N339" s="13"/>
    </row>
    <row r="340" spans="2:14" ht="12.75">
      <c r="B340" s="14">
        <v>339</v>
      </c>
      <c r="C340" s="13"/>
      <c r="D340" s="9"/>
      <c r="E340" s="9"/>
      <c r="F340" s="17"/>
      <c r="G340" s="17"/>
      <c r="H340" s="13"/>
      <c r="I340" s="13"/>
      <c r="J340" s="13"/>
      <c r="K340" s="13"/>
      <c r="L340" s="13"/>
      <c r="M340" s="13"/>
      <c r="N340" s="13"/>
    </row>
    <row r="341" spans="2:14" ht="12.75">
      <c r="B341" s="14">
        <v>340</v>
      </c>
      <c r="C341" s="13"/>
      <c r="D341" s="9"/>
      <c r="E341" s="9"/>
      <c r="F341" s="17"/>
      <c r="G341" s="17"/>
      <c r="H341" s="13"/>
      <c r="I341" s="13"/>
      <c r="J341" s="13"/>
      <c r="K341" s="13"/>
      <c r="L341" s="13"/>
      <c r="M341" s="13"/>
      <c r="N341" s="13"/>
    </row>
    <row r="342" spans="2:14" ht="12.75">
      <c r="B342" s="14">
        <v>341</v>
      </c>
      <c r="C342" s="13"/>
      <c r="D342" s="9"/>
      <c r="E342" s="9"/>
      <c r="F342" s="17"/>
      <c r="G342" s="17"/>
      <c r="H342" s="13"/>
      <c r="I342" s="13"/>
      <c r="J342" s="13"/>
      <c r="K342" s="13"/>
      <c r="L342" s="13"/>
      <c r="M342" s="13"/>
      <c r="N342" s="13"/>
    </row>
    <row r="343" spans="2:14" ht="12.75">
      <c r="B343" s="14">
        <v>342</v>
      </c>
      <c r="C343" s="13"/>
      <c r="D343" s="9"/>
      <c r="E343" s="9"/>
      <c r="F343" s="17"/>
      <c r="G343" s="17"/>
      <c r="H343" s="13"/>
      <c r="I343" s="13"/>
      <c r="J343" s="13"/>
      <c r="K343" s="13"/>
      <c r="L343" s="13"/>
      <c r="M343" s="13"/>
      <c r="N343" s="13"/>
    </row>
    <row r="344" spans="2:14" ht="12.75">
      <c r="B344" s="14">
        <v>343</v>
      </c>
      <c r="C344" s="13"/>
      <c r="D344" s="9"/>
      <c r="E344" s="9"/>
      <c r="F344" s="17"/>
      <c r="G344" s="17"/>
      <c r="H344" s="13"/>
      <c r="I344" s="13"/>
      <c r="J344" s="13"/>
      <c r="K344" s="13"/>
      <c r="L344" s="13"/>
      <c r="M344" s="13"/>
      <c r="N344" s="13"/>
    </row>
    <row r="345" spans="2:14" ht="12.75">
      <c r="B345" s="14">
        <v>344</v>
      </c>
      <c r="C345" s="13"/>
      <c r="D345" s="9"/>
      <c r="E345" s="9"/>
      <c r="F345" s="17"/>
      <c r="G345" s="17"/>
      <c r="H345" s="13"/>
      <c r="I345" s="13"/>
      <c r="J345" s="13"/>
      <c r="K345" s="13"/>
      <c r="L345" s="13"/>
      <c r="M345" s="13"/>
      <c r="N345" s="13"/>
    </row>
    <row r="346" spans="2:14" ht="12.75">
      <c r="B346" s="14">
        <v>345</v>
      </c>
      <c r="C346" s="13"/>
      <c r="D346" s="9"/>
      <c r="E346" s="9"/>
      <c r="F346" s="17"/>
      <c r="G346" s="17"/>
      <c r="H346" s="13"/>
      <c r="I346" s="13"/>
      <c r="J346" s="13"/>
      <c r="K346" s="13"/>
      <c r="L346" s="13"/>
      <c r="M346" s="13"/>
      <c r="N346" s="13"/>
    </row>
    <row r="347" spans="2:14" ht="12.75">
      <c r="B347" s="14">
        <v>346</v>
      </c>
      <c r="C347" s="13"/>
      <c r="D347" s="9"/>
      <c r="E347" s="9"/>
      <c r="F347" s="17"/>
      <c r="G347" s="17"/>
      <c r="H347" s="13"/>
      <c r="I347" s="13"/>
      <c r="J347" s="13"/>
      <c r="K347" s="13"/>
      <c r="L347" s="13"/>
      <c r="M347" s="13"/>
      <c r="N347" s="13"/>
    </row>
    <row r="348" spans="2:14" ht="12.75">
      <c r="B348" s="14">
        <v>347</v>
      </c>
      <c r="C348" s="13"/>
      <c r="D348" s="9"/>
      <c r="E348" s="9"/>
      <c r="F348" s="17"/>
      <c r="G348" s="17"/>
      <c r="H348" s="13"/>
      <c r="I348" s="13"/>
      <c r="J348" s="13"/>
      <c r="K348" s="13"/>
      <c r="L348" s="13"/>
      <c r="M348" s="13"/>
      <c r="N348" s="13"/>
    </row>
    <row r="349" spans="2:14" ht="12.75">
      <c r="B349" s="14">
        <v>348</v>
      </c>
      <c r="C349" s="13"/>
      <c r="D349" s="9"/>
      <c r="E349" s="9"/>
      <c r="F349" s="17"/>
      <c r="G349" s="17"/>
      <c r="H349" s="13"/>
      <c r="I349" s="13"/>
      <c r="J349" s="13"/>
      <c r="K349" s="13"/>
      <c r="L349" s="13"/>
      <c r="M349" s="13"/>
      <c r="N349" s="13"/>
    </row>
    <row r="350" spans="2:14" ht="12.75">
      <c r="B350" s="14">
        <v>349</v>
      </c>
      <c r="C350" s="13"/>
      <c r="D350" s="9"/>
      <c r="E350" s="9"/>
      <c r="F350" s="17"/>
      <c r="G350" s="17"/>
      <c r="H350" s="13"/>
      <c r="I350" s="13"/>
      <c r="J350" s="13"/>
      <c r="K350" s="13"/>
      <c r="L350" s="13"/>
      <c r="M350" s="13"/>
      <c r="N350" s="13"/>
    </row>
    <row r="351" spans="2:14" ht="12.75">
      <c r="B351" s="14">
        <v>350</v>
      </c>
      <c r="C351" s="13"/>
      <c r="D351" s="9"/>
      <c r="E351" s="9"/>
      <c r="F351" s="17"/>
      <c r="G351" s="17"/>
      <c r="H351" s="13"/>
      <c r="I351" s="13"/>
      <c r="J351" s="13"/>
      <c r="K351" s="13"/>
      <c r="L351" s="13"/>
      <c r="M351" s="13"/>
      <c r="N351" s="13"/>
    </row>
    <row r="352" spans="2:14" ht="12.75">
      <c r="B352" s="14">
        <v>351</v>
      </c>
      <c r="C352" s="13"/>
      <c r="D352" s="9"/>
      <c r="E352" s="9"/>
      <c r="F352" s="17"/>
      <c r="G352" s="17"/>
      <c r="H352" s="13"/>
      <c r="I352" s="13"/>
      <c r="J352" s="13"/>
      <c r="K352" s="13"/>
      <c r="L352" s="13"/>
      <c r="M352" s="13"/>
      <c r="N352" s="13"/>
    </row>
    <row r="353" spans="2:14" ht="12.75">
      <c r="B353" s="14">
        <v>352</v>
      </c>
      <c r="C353" s="13"/>
      <c r="D353" s="9"/>
      <c r="E353" s="9"/>
      <c r="F353" s="17"/>
      <c r="G353" s="17"/>
      <c r="H353" s="13"/>
      <c r="I353" s="13"/>
      <c r="J353" s="13"/>
      <c r="K353" s="13"/>
      <c r="L353" s="13"/>
      <c r="M353" s="13"/>
      <c r="N353" s="13"/>
    </row>
    <row r="354" spans="2:14" ht="12.75">
      <c r="B354" s="14">
        <v>353</v>
      </c>
      <c r="C354" s="13"/>
      <c r="D354" s="9"/>
      <c r="E354" s="9"/>
      <c r="F354" s="17"/>
      <c r="G354" s="17"/>
      <c r="H354" s="13"/>
      <c r="I354" s="13"/>
      <c r="J354" s="13"/>
      <c r="K354" s="13"/>
      <c r="L354" s="13"/>
      <c r="M354" s="13"/>
      <c r="N354" s="13"/>
    </row>
    <row r="355" spans="2:14" ht="12.75">
      <c r="B355" s="14">
        <v>354</v>
      </c>
      <c r="C355" s="13"/>
      <c r="D355" s="9"/>
      <c r="E355" s="9"/>
      <c r="F355" s="17"/>
      <c r="G355" s="17"/>
      <c r="H355" s="13"/>
      <c r="I355" s="13"/>
      <c r="J355" s="13"/>
      <c r="K355" s="13"/>
      <c r="L355" s="13"/>
      <c r="M355" s="13"/>
      <c r="N355" s="13"/>
    </row>
    <row r="356" spans="2:14" ht="12.75">
      <c r="B356" s="14">
        <v>355</v>
      </c>
      <c r="C356" s="13"/>
      <c r="D356" s="9"/>
      <c r="E356" s="9"/>
      <c r="F356" s="17"/>
      <c r="G356" s="17"/>
      <c r="H356" s="13"/>
      <c r="I356" s="13"/>
      <c r="J356" s="13"/>
      <c r="K356" s="13"/>
      <c r="L356" s="13"/>
      <c r="M356" s="13"/>
      <c r="N356" s="13"/>
    </row>
    <row r="357" spans="2:14" ht="12.75">
      <c r="B357" s="14">
        <v>356</v>
      </c>
      <c r="C357" s="13"/>
      <c r="D357" s="9"/>
      <c r="E357" s="9"/>
      <c r="F357" s="17"/>
      <c r="G357" s="17"/>
      <c r="H357" s="13"/>
      <c r="I357" s="13"/>
      <c r="J357" s="13"/>
      <c r="K357" s="13"/>
      <c r="L357" s="13"/>
      <c r="M357" s="13"/>
      <c r="N357" s="13"/>
    </row>
    <row r="358" spans="2:14" ht="12.75">
      <c r="B358" s="14">
        <v>357</v>
      </c>
      <c r="C358" s="13"/>
      <c r="D358" s="9"/>
      <c r="E358" s="9"/>
      <c r="F358" s="17"/>
      <c r="G358" s="17"/>
      <c r="H358" s="13"/>
      <c r="I358" s="13"/>
      <c r="J358" s="13"/>
      <c r="K358" s="13"/>
      <c r="L358" s="13"/>
      <c r="M358" s="13"/>
      <c r="N358" s="13"/>
    </row>
    <row r="359" spans="2:5" ht="12.75">
      <c r="B359" s="14">
        <v>358</v>
      </c>
      <c r="E359" s="9"/>
    </row>
    <row r="360" spans="2:5" ht="12.75">
      <c r="B360" s="14">
        <v>359</v>
      </c>
      <c r="E360" s="9"/>
    </row>
    <row r="361" spans="2:5" ht="12.75">
      <c r="B361" s="14">
        <v>360</v>
      </c>
      <c r="E361" s="9"/>
    </row>
    <row r="362" spans="2:5" ht="12.75">
      <c r="B362" s="14">
        <v>361</v>
      </c>
      <c r="E362" s="9"/>
    </row>
    <row r="363" spans="2:5" ht="12.75">
      <c r="B363" s="14">
        <v>362</v>
      </c>
      <c r="E363" s="9"/>
    </row>
    <row r="364" spans="2:5" ht="12.75">
      <c r="B364" s="14">
        <v>363</v>
      </c>
      <c r="E364" s="9"/>
    </row>
    <row r="365" spans="2:5" ht="12.75">
      <c r="B365" s="14">
        <v>364</v>
      </c>
      <c r="E365" s="9"/>
    </row>
    <row r="366" spans="2:5" ht="12.75">
      <c r="B366" s="14">
        <v>365</v>
      </c>
      <c r="E366" s="9"/>
    </row>
    <row r="367" spans="2:5" ht="12.75">
      <c r="B367" s="14">
        <v>366</v>
      </c>
      <c r="E367" s="9"/>
    </row>
    <row r="368" spans="2:5" ht="12.75">
      <c r="B368" s="14">
        <v>367</v>
      </c>
      <c r="E368" s="9"/>
    </row>
    <row r="369" spans="2:5" ht="12.75">
      <c r="B369" s="14">
        <v>368</v>
      </c>
      <c r="E369" s="9"/>
    </row>
    <row r="370" spans="2:5" ht="12.75">
      <c r="B370" s="14">
        <v>369</v>
      </c>
      <c r="E370" s="9"/>
    </row>
    <row r="371" spans="2:5" ht="12.75">
      <c r="B371" s="14">
        <v>370</v>
      </c>
      <c r="E371" s="9"/>
    </row>
    <row r="372" spans="2:5" ht="12.75">
      <c r="B372" s="14">
        <v>371</v>
      </c>
      <c r="E372" s="9"/>
    </row>
    <row r="373" spans="2:5" ht="12.75">
      <c r="B373" s="14">
        <v>372</v>
      </c>
      <c r="E373" s="9"/>
    </row>
    <row r="374" spans="2:5" ht="12.75">
      <c r="B374" s="14">
        <v>373</v>
      </c>
      <c r="E374" s="9"/>
    </row>
    <row r="375" spans="2:5" ht="12.75">
      <c r="B375" s="14">
        <v>374</v>
      </c>
      <c r="E375" s="9"/>
    </row>
    <row r="376" spans="2:5" ht="12.75">
      <c r="B376" s="14">
        <v>375</v>
      </c>
      <c r="E376" s="9"/>
    </row>
    <row r="377" spans="2:5" ht="12.75">
      <c r="B377" s="14">
        <v>376</v>
      </c>
      <c r="E377" s="9"/>
    </row>
    <row r="378" spans="2:5" ht="12.75">
      <c r="B378" s="14">
        <v>377</v>
      </c>
      <c r="E378" s="9"/>
    </row>
    <row r="379" spans="2:5" ht="12.75">
      <c r="B379" s="14">
        <v>378</v>
      </c>
      <c r="E379" s="9"/>
    </row>
    <row r="380" spans="2:5" ht="12.75">
      <c r="B380" s="14">
        <v>379</v>
      </c>
      <c r="E380" s="9"/>
    </row>
    <row r="381" spans="2:5" ht="12.75">
      <c r="B381" s="14">
        <v>380</v>
      </c>
      <c r="E381" s="9"/>
    </row>
    <row r="382" spans="2:5" ht="12.75">
      <c r="B382" s="14">
        <v>381</v>
      </c>
      <c r="E382" s="9"/>
    </row>
    <row r="383" spans="2:5" ht="12.75">
      <c r="B383" s="14">
        <v>382</v>
      </c>
      <c r="E383" s="9"/>
    </row>
    <row r="384" spans="2:5" ht="12.75">
      <c r="B384" s="14">
        <v>383</v>
      </c>
      <c r="E384" s="9"/>
    </row>
    <row r="385" spans="2:5" ht="12.75">
      <c r="B385" s="14">
        <v>384</v>
      </c>
      <c r="E385" s="9"/>
    </row>
    <row r="386" spans="2:5" ht="12.75">
      <c r="B386" s="14">
        <v>385</v>
      </c>
      <c r="E386" s="9"/>
    </row>
    <row r="387" spans="2:5" ht="12.75">
      <c r="B387" s="14">
        <v>386</v>
      </c>
      <c r="E387" s="9"/>
    </row>
    <row r="388" spans="2:5" ht="12.75">
      <c r="B388" s="14">
        <v>387</v>
      </c>
      <c r="E388" s="9"/>
    </row>
    <row r="389" spans="2:5" ht="12.75">
      <c r="B389" s="14">
        <v>388</v>
      </c>
      <c r="E389" s="9"/>
    </row>
    <row r="390" spans="2:5" ht="12.75">
      <c r="B390" s="14">
        <v>389</v>
      </c>
      <c r="E390" s="9"/>
    </row>
    <row r="391" spans="2:5" ht="12.75">
      <c r="B391" s="14">
        <v>390</v>
      </c>
      <c r="E391" s="9"/>
    </row>
    <row r="392" spans="2:5" ht="12.75">
      <c r="B392" s="14">
        <v>391</v>
      </c>
      <c r="E392" s="9"/>
    </row>
    <row r="393" spans="2:5" ht="12.75">
      <c r="B393" s="14">
        <v>392</v>
      </c>
      <c r="E393" s="9"/>
    </row>
    <row r="394" spans="2:5" ht="12.75">
      <c r="B394" s="14">
        <v>393</v>
      </c>
      <c r="E394" s="9"/>
    </row>
    <row r="395" spans="2:5" ht="12.75">
      <c r="B395" s="14">
        <v>394</v>
      </c>
      <c r="E395" s="9"/>
    </row>
    <row r="396" spans="2:5" ht="12.75">
      <c r="B396" s="14">
        <v>395</v>
      </c>
      <c r="E396" s="9"/>
    </row>
    <row r="397" spans="2:5" ht="12.75">
      <c r="B397" s="14">
        <v>396</v>
      </c>
      <c r="E397" s="9"/>
    </row>
    <row r="398" spans="2:5" ht="12.75">
      <c r="B398" s="14">
        <v>397</v>
      </c>
      <c r="E398" s="9"/>
    </row>
    <row r="399" spans="2:5" ht="12.75">
      <c r="B399" s="14">
        <v>398</v>
      </c>
      <c r="E399" s="9"/>
    </row>
    <row r="400" spans="2:5" ht="12.75">
      <c r="B400" s="14">
        <v>399</v>
      </c>
      <c r="E400" s="9"/>
    </row>
    <row r="401" spans="2:5" ht="12.75">
      <c r="B401" s="14">
        <v>400</v>
      </c>
      <c r="E401" s="9"/>
    </row>
    <row r="402" spans="2:5" ht="12.75">
      <c r="B402" s="14">
        <v>401</v>
      </c>
      <c r="E402" s="9"/>
    </row>
    <row r="403" spans="2:5" ht="12.75">
      <c r="B403" s="14">
        <v>402</v>
      </c>
      <c r="E403" s="9"/>
    </row>
    <row r="404" spans="2:5" ht="12.75">
      <c r="B404" s="14">
        <v>403</v>
      </c>
      <c r="E404" s="9"/>
    </row>
    <row r="405" spans="2:5" ht="12.75">
      <c r="B405" s="14">
        <v>404</v>
      </c>
      <c r="E405" s="9"/>
    </row>
    <row r="406" spans="2:5" ht="12.75">
      <c r="B406" s="14">
        <v>405</v>
      </c>
      <c r="E406" s="9"/>
    </row>
    <row r="407" spans="2:5" ht="12.75">
      <c r="B407" s="14">
        <v>406</v>
      </c>
      <c r="E407" s="9"/>
    </row>
    <row r="408" spans="2:5" ht="12.75">
      <c r="B408" s="14">
        <v>407</v>
      </c>
      <c r="E408" s="9"/>
    </row>
    <row r="409" spans="2:5" ht="12.75">
      <c r="B409" s="14">
        <v>408</v>
      </c>
      <c r="E409" s="9"/>
    </row>
    <row r="410" spans="2:5" ht="12.75">
      <c r="B410" s="14">
        <v>409</v>
      </c>
      <c r="E410" s="9"/>
    </row>
    <row r="411" spans="2:5" ht="12.75">
      <c r="B411" s="14">
        <v>410</v>
      </c>
      <c r="E411" s="9"/>
    </row>
    <row r="412" spans="2:5" ht="12.75">
      <c r="B412" s="14">
        <v>411</v>
      </c>
      <c r="E412" s="9"/>
    </row>
    <row r="413" spans="2:5" ht="12.75">
      <c r="B413" s="14">
        <v>412</v>
      </c>
      <c r="E413" s="9"/>
    </row>
    <row r="414" spans="2:5" ht="12.75">
      <c r="B414" s="14">
        <v>413</v>
      </c>
      <c r="E414" s="9"/>
    </row>
    <row r="415" spans="2:5" ht="12.75">
      <c r="B415" s="14">
        <v>414</v>
      </c>
      <c r="E415" s="9"/>
    </row>
    <row r="416" spans="2:5" ht="12.75">
      <c r="B416" s="14">
        <v>415</v>
      </c>
      <c r="E416" s="9"/>
    </row>
    <row r="417" spans="2:5" ht="12.75">
      <c r="B417" s="14">
        <v>416</v>
      </c>
      <c r="E417" s="9"/>
    </row>
    <row r="418" spans="2:5" ht="12.75">
      <c r="B418" s="14">
        <v>417</v>
      </c>
      <c r="E418" s="9"/>
    </row>
    <row r="419" spans="2:5" ht="12.75">
      <c r="B419" s="14">
        <v>418</v>
      </c>
      <c r="E419" s="9"/>
    </row>
    <row r="420" spans="2:5" ht="12.75">
      <c r="B420" s="14">
        <v>419</v>
      </c>
      <c r="E420" s="9"/>
    </row>
    <row r="421" spans="2:5" ht="12.75">
      <c r="B421" s="14">
        <v>420</v>
      </c>
      <c r="E421" s="9"/>
    </row>
    <row r="422" spans="2:5" ht="12.75">
      <c r="B422" s="14">
        <v>421</v>
      </c>
      <c r="E422" s="9"/>
    </row>
    <row r="423" spans="2:5" ht="12.75">
      <c r="B423" s="14">
        <v>422</v>
      </c>
      <c r="E423" s="9"/>
    </row>
    <row r="424" spans="2:5" ht="12.75">
      <c r="B424" s="14">
        <v>423</v>
      </c>
      <c r="E424" s="9"/>
    </row>
    <row r="425" spans="2:5" ht="12.75">
      <c r="B425" s="14">
        <v>424</v>
      </c>
      <c r="E425" s="9"/>
    </row>
    <row r="426" spans="2:5" ht="12.75">
      <c r="B426" s="14">
        <v>425</v>
      </c>
      <c r="E426" s="9"/>
    </row>
    <row r="427" spans="2:5" ht="12.75">
      <c r="B427" s="14">
        <v>426</v>
      </c>
      <c r="E427" s="9"/>
    </row>
    <row r="428" spans="2:5" ht="12.75">
      <c r="B428" s="14">
        <v>427</v>
      </c>
      <c r="E428" s="9"/>
    </row>
    <row r="429" spans="2:5" ht="12.75">
      <c r="B429" s="14">
        <v>428</v>
      </c>
      <c r="E429" s="9"/>
    </row>
    <row r="430" spans="2:5" ht="12.75">
      <c r="B430" s="14">
        <v>429</v>
      </c>
      <c r="E430" s="9"/>
    </row>
    <row r="431" spans="2:5" ht="12.75">
      <c r="B431" s="14">
        <v>430</v>
      </c>
      <c r="E431" s="9"/>
    </row>
    <row r="432" spans="2:5" ht="12.75">
      <c r="B432" s="14">
        <v>431</v>
      </c>
      <c r="E432" s="9"/>
    </row>
    <row r="433" spans="2:5" ht="12.75">
      <c r="B433" s="14">
        <v>432</v>
      </c>
      <c r="E433" s="9"/>
    </row>
    <row r="434" spans="2:5" ht="12.75">
      <c r="B434" s="14">
        <v>433</v>
      </c>
      <c r="E434" s="9"/>
    </row>
    <row r="435" spans="2:5" ht="12.75">
      <c r="B435" s="14">
        <v>434</v>
      </c>
      <c r="E435" s="9"/>
    </row>
    <row r="436" spans="2:5" ht="12.75">
      <c r="B436" s="14">
        <v>435</v>
      </c>
      <c r="E436" s="9"/>
    </row>
    <row r="437" spans="2:5" ht="12.75">
      <c r="B437" s="14">
        <v>436</v>
      </c>
      <c r="E437" s="9"/>
    </row>
    <row r="438" spans="2:5" ht="12.75">
      <c r="B438" s="14">
        <v>437</v>
      </c>
      <c r="E438" s="9"/>
    </row>
    <row r="439" spans="2:5" ht="12.75">
      <c r="B439" s="14">
        <v>438</v>
      </c>
      <c r="E439" s="9"/>
    </row>
    <row r="440" spans="2:5" ht="12.75">
      <c r="B440" s="14">
        <v>439</v>
      </c>
      <c r="E440" s="9"/>
    </row>
    <row r="441" spans="2:5" ht="12.75">
      <c r="B441" s="14">
        <v>440</v>
      </c>
      <c r="E441" s="9"/>
    </row>
    <row r="442" spans="2:5" ht="12.75">
      <c r="B442" s="14">
        <v>441</v>
      </c>
      <c r="E442" s="9"/>
    </row>
    <row r="443" spans="2:5" ht="12.75">
      <c r="B443" s="14">
        <v>442</v>
      </c>
      <c r="E443" s="9"/>
    </row>
    <row r="444" spans="2:5" ht="12.75">
      <c r="B444" s="14">
        <v>443</v>
      </c>
      <c r="E444" s="9"/>
    </row>
    <row r="445" spans="2:5" ht="12.75">
      <c r="B445" s="14">
        <v>444</v>
      </c>
      <c r="E445" s="9"/>
    </row>
    <row r="446" spans="2:5" ht="12.75">
      <c r="B446" s="14">
        <v>445</v>
      </c>
      <c r="E446" s="9"/>
    </row>
    <row r="447" spans="2:5" ht="12.75">
      <c r="B447" s="14">
        <v>446</v>
      </c>
      <c r="E447" s="9"/>
    </row>
    <row r="448" spans="2:5" ht="12.75">
      <c r="B448" s="14">
        <v>447</v>
      </c>
      <c r="E448" s="9"/>
    </row>
    <row r="449" spans="2:5" ht="12.75">
      <c r="B449" s="14">
        <v>448</v>
      </c>
      <c r="E449" s="9"/>
    </row>
    <row r="450" spans="2:5" ht="12.75">
      <c r="B450" s="14">
        <v>449</v>
      </c>
      <c r="E450" s="9"/>
    </row>
    <row r="451" ht="12.75">
      <c r="B451" s="14">
        <v>450</v>
      </c>
    </row>
    <row r="452" ht="12.75">
      <c r="B452" s="14">
        <v>451</v>
      </c>
    </row>
    <row r="453" ht="12.75">
      <c r="B453" s="14">
        <v>452</v>
      </c>
    </row>
    <row r="454" ht="12.75">
      <c r="B454" s="14">
        <v>453</v>
      </c>
    </row>
    <row r="455" ht="12.75">
      <c r="B455" s="14">
        <v>454</v>
      </c>
    </row>
    <row r="456" ht="12.75">
      <c r="B456" s="14">
        <v>455</v>
      </c>
    </row>
    <row r="457" ht="12.75">
      <c r="B457" s="14">
        <v>456</v>
      </c>
    </row>
    <row r="458" ht="12.75">
      <c r="B458" s="14">
        <v>457</v>
      </c>
    </row>
    <row r="459" ht="12.75">
      <c r="B459" s="14">
        <v>458</v>
      </c>
    </row>
    <row r="460" ht="12.75">
      <c r="B460" s="14">
        <v>459</v>
      </c>
    </row>
    <row r="461" ht="12.75">
      <c r="B461" s="14">
        <v>460</v>
      </c>
    </row>
    <row r="462" ht="12.75">
      <c r="B462" s="14">
        <v>461</v>
      </c>
    </row>
    <row r="463" ht="12.75">
      <c r="B463" s="14">
        <v>462</v>
      </c>
    </row>
    <row r="464" ht="12.75">
      <c r="B464" s="14">
        <v>463</v>
      </c>
    </row>
    <row r="465" ht="12.75">
      <c r="B465" s="14">
        <v>464</v>
      </c>
    </row>
    <row r="466" ht="12.75">
      <c r="B466" s="14">
        <v>465</v>
      </c>
    </row>
    <row r="467" ht="12.75">
      <c r="B467" s="14">
        <v>466</v>
      </c>
    </row>
    <row r="468" ht="12.75">
      <c r="B468" s="14">
        <v>467</v>
      </c>
    </row>
    <row r="469" ht="12.75">
      <c r="B469" s="14">
        <v>468</v>
      </c>
    </row>
    <row r="470" ht="12.75">
      <c r="B470" s="14">
        <v>469</v>
      </c>
    </row>
    <row r="471" ht="12.75">
      <c r="B471" s="14">
        <v>470</v>
      </c>
    </row>
    <row r="472" ht="12.75">
      <c r="B472" s="14">
        <v>471</v>
      </c>
    </row>
    <row r="473" ht="12.75">
      <c r="B473" s="14">
        <v>472</v>
      </c>
    </row>
    <row r="474" ht="12.75">
      <c r="B474" s="14">
        <v>473</v>
      </c>
    </row>
    <row r="475" ht="12.75">
      <c r="B475" s="14">
        <v>474</v>
      </c>
    </row>
    <row r="476" ht="12.75">
      <c r="B476" s="14">
        <v>475</v>
      </c>
    </row>
    <row r="477" ht="12.75">
      <c r="B477" s="14">
        <v>476</v>
      </c>
    </row>
    <row r="478" ht="12.75">
      <c r="B478" s="14">
        <v>477</v>
      </c>
    </row>
    <row r="479" ht="12.75">
      <c r="B479" s="14">
        <v>478</v>
      </c>
    </row>
    <row r="480" ht="12.75">
      <c r="B480" s="14">
        <v>479</v>
      </c>
    </row>
    <row r="481" ht="12.75">
      <c r="B481" s="14">
        <v>480</v>
      </c>
    </row>
    <row r="482" ht="12.75">
      <c r="B482" s="14">
        <v>481</v>
      </c>
    </row>
    <row r="483" ht="12.75">
      <c r="B483" s="14">
        <v>482</v>
      </c>
    </row>
    <row r="484" ht="12.75">
      <c r="B484" s="14">
        <v>483</v>
      </c>
    </row>
    <row r="485" ht="12.75">
      <c r="B485" s="14">
        <v>484</v>
      </c>
    </row>
    <row r="486" ht="12.75">
      <c r="B486" s="14">
        <v>485</v>
      </c>
    </row>
    <row r="487" ht="12.75">
      <c r="B487" s="14">
        <v>486</v>
      </c>
    </row>
    <row r="488" ht="12.75">
      <c r="B488" s="14">
        <v>487</v>
      </c>
    </row>
    <row r="489" ht="12.75">
      <c r="B489" s="14">
        <v>488</v>
      </c>
    </row>
    <row r="490" ht="12.75">
      <c r="B490" s="14">
        <v>489</v>
      </c>
    </row>
    <row r="491" ht="12.75">
      <c r="B491" s="14">
        <v>490</v>
      </c>
    </row>
    <row r="492" ht="12.75">
      <c r="B492" s="14">
        <v>491</v>
      </c>
    </row>
    <row r="493" ht="12.75">
      <c r="B493" s="14">
        <v>492</v>
      </c>
    </row>
    <row r="494" ht="12.75">
      <c r="B494" s="14">
        <v>493</v>
      </c>
    </row>
    <row r="495" ht="12.75">
      <c r="B495" s="14">
        <v>494</v>
      </c>
    </row>
    <row r="496" ht="12.75">
      <c r="B496" s="14">
        <v>495</v>
      </c>
    </row>
    <row r="497" ht="12.75">
      <c r="B497" s="14">
        <v>496</v>
      </c>
    </row>
    <row r="498" ht="12.75">
      <c r="B498" s="14">
        <v>497</v>
      </c>
    </row>
    <row r="499" ht="12.75">
      <c r="B499" s="14">
        <v>498</v>
      </c>
    </row>
    <row r="500" ht="12.75">
      <c r="B500" s="14">
        <v>499</v>
      </c>
    </row>
    <row r="501" ht="12.75">
      <c r="B501" s="14">
        <v>500</v>
      </c>
    </row>
    <row r="502" ht="12.75">
      <c r="B502" s="14">
        <v>501</v>
      </c>
    </row>
    <row r="503" ht="12.75">
      <c r="B503" s="14">
        <v>502</v>
      </c>
    </row>
    <row r="504" ht="12.75">
      <c r="B504" s="14">
        <v>503</v>
      </c>
    </row>
    <row r="505" ht="12.75">
      <c r="B505" s="14">
        <v>504</v>
      </c>
    </row>
    <row r="506" ht="12.75">
      <c r="B506" s="14">
        <v>505</v>
      </c>
    </row>
    <row r="507" ht="12.75">
      <c r="B507" s="14">
        <v>506</v>
      </c>
    </row>
    <row r="508" ht="12.75">
      <c r="B508" s="14">
        <v>507</v>
      </c>
    </row>
    <row r="509" ht="12.75">
      <c r="B509" s="14">
        <v>508</v>
      </c>
    </row>
    <row r="510" ht="12.75">
      <c r="B510" s="14">
        <v>509</v>
      </c>
    </row>
    <row r="511" ht="12.75">
      <c r="B511" s="14">
        <v>510</v>
      </c>
    </row>
    <row r="512" ht="12.75">
      <c r="B512" s="14">
        <v>511</v>
      </c>
    </row>
    <row r="513" ht="12.75">
      <c r="B513" s="14">
        <v>512</v>
      </c>
    </row>
    <row r="514" ht="12.75">
      <c r="B514" s="14">
        <v>513</v>
      </c>
    </row>
    <row r="515" ht="12.75">
      <c r="B515" s="14">
        <v>514</v>
      </c>
    </row>
    <row r="516" ht="12.75">
      <c r="B516" s="14">
        <v>515</v>
      </c>
    </row>
    <row r="517" ht="12.75">
      <c r="B517" s="14">
        <v>516</v>
      </c>
    </row>
    <row r="518" ht="12.75">
      <c r="B518" s="14">
        <v>517</v>
      </c>
    </row>
    <row r="519" ht="12.75">
      <c r="B519" s="14">
        <v>518</v>
      </c>
    </row>
    <row r="520" ht="12.75">
      <c r="B520" s="14">
        <v>519</v>
      </c>
    </row>
    <row r="521" ht="12.75">
      <c r="B521" s="14">
        <v>520</v>
      </c>
    </row>
    <row r="522" ht="12.75">
      <c r="B522" s="14">
        <v>521</v>
      </c>
    </row>
    <row r="523" ht="12.75">
      <c r="B523" s="14">
        <v>522</v>
      </c>
    </row>
    <row r="524" ht="12.75">
      <c r="B524" s="14">
        <v>523</v>
      </c>
    </row>
    <row r="525" ht="12.75">
      <c r="B525" s="14">
        <v>524</v>
      </c>
    </row>
    <row r="526" ht="12.75">
      <c r="B526" s="14">
        <v>525</v>
      </c>
    </row>
    <row r="527" ht="12.75">
      <c r="B527" s="14">
        <v>526</v>
      </c>
    </row>
    <row r="528" ht="12.75">
      <c r="B528" s="14">
        <v>527</v>
      </c>
    </row>
    <row r="529" ht="12.75">
      <c r="B529" s="14">
        <v>528</v>
      </c>
    </row>
    <row r="530" ht="12.75">
      <c r="B530" s="14">
        <v>529</v>
      </c>
    </row>
    <row r="531" ht="12.75">
      <c r="B531" s="14">
        <v>530</v>
      </c>
    </row>
    <row r="532" ht="12.75">
      <c r="B532" s="14">
        <v>531</v>
      </c>
    </row>
    <row r="533" ht="12.75">
      <c r="B533" s="14">
        <v>532</v>
      </c>
    </row>
    <row r="534" ht="12.75">
      <c r="B534" s="14">
        <v>533</v>
      </c>
    </row>
    <row r="535" ht="12.75">
      <c r="B535" s="14">
        <v>534</v>
      </c>
    </row>
    <row r="536" ht="12.75">
      <c r="B536" s="14">
        <v>535</v>
      </c>
    </row>
    <row r="537" ht="12.75">
      <c r="B537" s="14">
        <v>536</v>
      </c>
    </row>
    <row r="538" ht="12.75">
      <c r="B538" s="14">
        <v>537</v>
      </c>
    </row>
    <row r="539" ht="12.75">
      <c r="B539" s="14">
        <v>538</v>
      </c>
    </row>
    <row r="540" ht="12.75">
      <c r="B540" s="14">
        <v>539</v>
      </c>
    </row>
    <row r="541" ht="12.75">
      <c r="B541" s="14">
        <v>540</v>
      </c>
    </row>
    <row r="542" ht="12.75">
      <c r="B542" s="14">
        <v>541</v>
      </c>
    </row>
    <row r="543" ht="12.75">
      <c r="B543" s="14">
        <v>542</v>
      </c>
    </row>
    <row r="544" ht="12.75">
      <c r="B544" s="14">
        <v>543</v>
      </c>
    </row>
    <row r="545" ht="12.75">
      <c r="B545" s="14">
        <v>544</v>
      </c>
    </row>
    <row r="546" ht="12.75">
      <c r="B546" s="14">
        <v>545</v>
      </c>
    </row>
    <row r="547" ht="12.75">
      <c r="B547" s="14">
        <v>546</v>
      </c>
    </row>
    <row r="548" ht="12.75">
      <c r="B548" s="14">
        <v>547</v>
      </c>
    </row>
    <row r="549" ht="12.75">
      <c r="B549" s="14">
        <v>548</v>
      </c>
    </row>
    <row r="550" ht="12.75">
      <c r="B550" s="14">
        <v>549</v>
      </c>
    </row>
    <row r="551" ht="12.75">
      <c r="B551" s="14">
        <v>550</v>
      </c>
    </row>
    <row r="552" ht="12.75">
      <c r="B552" s="14">
        <v>551</v>
      </c>
    </row>
    <row r="553" ht="12.75">
      <c r="B553" s="14">
        <v>552</v>
      </c>
    </row>
    <row r="554" ht="12.75">
      <c r="B554" s="14">
        <v>553</v>
      </c>
    </row>
    <row r="555" ht="12.75">
      <c r="B555" s="14">
        <v>554</v>
      </c>
    </row>
    <row r="556" ht="12.75">
      <c r="B556" s="14">
        <v>555</v>
      </c>
    </row>
    <row r="557" ht="12.75">
      <c r="B557" s="14">
        <v>556</v>
      </c>
    </row>
    <row r="558" ht="12.75">
      <c r="B558" s="14">
        <v>557</v>
      </c>
    </row>
    <row r="559" ht="12.75">
      <c r="B559" s="14">
        <v>558</v>
      </c>
    </row>
    <row r="560" ht="12.75">
      <c r="B560" s="14">
        <v>559</v>
      </c>
    </row>
    <row r="561" ht="12.75">
      <c r="B561" s="14">
        <v>560</v>
      </c>
    </row>
    <row r="562" ht="12.75">
      <c r="B562" s="14">
        <v>561</v>
      </c>
    </row>
    <row r="563" ht="12.75">
      <c r="B563" s="14">
        <v>562</v>
      </c>
    </row>
    <row r="564" ht="12.75">
      <c r="B564" s="14">
        <v>563</v>
      </c>
    </row>
    <row r="565" ht="12.75">
      <c r="B565" s="14">
        <v>564</v>
      </c>
    </row>
    <row r="566" ht="12.75">
      <c r="B566" s="14">
        <v>565</v>
      </c>
    </row>
    <row r="567" ht="12.75">
      <c r="B567" s="14">
        <v>566</v>
      </c>
    </row>
    <row r="568" ht="12.75">
      <c r="B568" s="14">
        <v>567</v>
      </c>
    </row>
    <row r="569" ht="12.75">
      <c r="B569" s="14">
        <v>568</v>
      </c>
    </row>
    <row r="570" ht="12.75">
      <c r="B570" s="14">
        <v>569</v>
      </c>
    </row>
    <row r="571" ht="12.75">
      <c r="B571" s="14">
        <v>570</v>
      </c>
    </row>
    <row r="572" ht="12.75">
      <c r="B572" s="14">
        <v>571</v>
      </c>
    </row>
    <row r="573" ht="12.75">
      <c r="B573" s="14">
        <v>572</v>
      </c>
    </row>
    <row r="574" ht="12.75">
      <c r="B574" s="14">
        <v>573</v>
      </c>
    </row>
    <row r="575" ht="12.75">
      <c r="B575" s="14">
        <v>574</v>
      </c>
    </row>
    <row r="576" ht="12.75">
      <c r="B576" s="14">
        <v>575</v>
      </c>
    </row>
    <row r="577" ht="12.75">
      <c r="B577" s="14">
        <v>576</v>
      </c>
    </row>
    <row r="578" ht="12.75">
      <c r="B578" s="14">
        <v>577</v>
      </c>
    </row>
    <row r="579" ht="12.75">
      <c r="B579" s="14">
        <v>578</v>
      </c>
    </row>
    <row r="580" ht="12.75">
      <c r="B580" s="14">
        <v>579</v>
      </c>
    </row>
    <row r="581" ht="12.75">
      <c r="B581" s="14">
        <v>580</v>
      </c>
    </row>
    <row r="582" ht="12.75">
      <c r="B582" s="14">
        <v>581</v>
      </c>
    </row>
    <row r="583" ht="12.75">
      <c r="B583" s="14">
        <v>582</v>
      </c>
    </row>
    <row r="584" ht="12.75">
      <c r="B584" s="14">
        <v>583</v>
      </c>
    </row>
    <row r="585" ht="12.75">
      <c r="B585" s="14">
        <v>584</v>
      </c>
    </row>
    <row r="586" ht="12.75">
      <c r="B586" s="14">
        <v>585</v>
      </c>
    </row>
    <row r="587" ht="12.75">
      <c r="B587" s="14">
        <v>586</v>
      </c>
    </row>
    <row r="588" ht="12.75">
      <c r="B588" s="14">
        <v>587</v>
      </c>
    </row>
    <row r="589" ht="12.75">
      <c r="B589" s="14">
        <v>588</v>
      </c>
    </row>
    <row r="590" ht="12.75">
      <c r="B590" s="14">
        <v>589</v>
      </c>
    </row>
    <row r="591" ht="12.75">
      <c r="B591" s="14">
        <v>590</v>
      </c>
    </row>
    <row r="592" ht="12.75">
      <c r="B592" s="14">
        <v>591</v>
      </c>
    </row>
    <row r="593" ht="12.75">
      <c r="B593" s="14">
        <v>592</v>
      </c>
    </row>
    <row r="594" ht="12.75">
      <c r="B594" s="14">
        <v>593</v>
      </c>
    </row>
    <row r="595" ht="12.75">
      <c r="B595" s="14">
        <v>594</v>
      </c>
    </row>
    <row r="596" ht="12.75">
      <c r="B596" s="14">
        <v>595</v>
      </c>
    </row>
    <row r="597" ht="12.75">
      <c r="B597" s="14">
        <v>596</v>
      </c>
    </row>
    <row r="598" ht="12.75">
      <c r="B598" s="14">
        <v>597</v>
      </c>
    </row>
    <row r="599" ht="12.75">
      <c r="B599" s="14">
        <v>598</v>
      </c>
    </row>
    <row r="600" ht="12.75">
      <c r="B600" s="14">
        <v>599</v>
      </c>
    </row>
    <row r="601" ht="12.75">
      <c r="B601" s="14">
        <v>600</v>
      </c>
    </row>
    <row r="602" ht="12.75">
      <c r="B602" s="14">
        <v>601</v>
      </c>
    </row>
    <row r="603" ht="12.75">
      <c r="B603" s="14">
        <v>602</v>
      </c>
    </row>
    <row r="604" ht="12.75">
      <c r="B604" s="14">
        <v>603</v>
      </c>
    </row>
    <row r="605" ht="12.75">
      <c r="B605" s="14">
        <v>604</v>
      </c>
    </row>
    <row r="606" ht="12.75">
      <c r="B606" s="14">
        <v>605</v>
      </c>
    </row>
    <row r="607" ht="12.75">
      <c r="B607" s="14">
        <v>606</v>
      </c>
    </row>
    <row r="608" ht="12.75">
      <c r="B608" s="14">
        <v>607</v>
      </c>
    </row>
    <row r="609" ht="12.75">
      <c r="B609" s="14">
        <v>608</v>
      </c>
    </row>
    <row r="610" ht="12.75">
      <c r="B610" s="14">
        <v>609</v>
      </c>
    </row>
    <row r="611" ht="12.75">
      <c r="B611" s="14">
        <v>610</v>
      </c>
    </row>
    <row r="612" ht="12.75">
      <c r="B612" s="14">
        <v>611</v>
      </c>
    </row>
    <row r="613" ht="12.75">
      <c r="B613" s="14">
        <v>612</v>
      </c>
    </row>
    <row r="614" ht="12.75">
      <c r="B614" s="14">
        <v>613</v>
      </c>
    </row>
    <row r="615" ht="12.75">
      <c r="B615" s="14">
        <v>614</v>
      </c>
    </row>
    <row r="616" ht="12.75">
      <c r="B616" s="14">
        <v>615</v>
      </c>
    </row>
    <row r="617" ht="12.75">
      <c r="B617" s="14">
        <v>616</v>
      </c>
    </row>
    <row r="618" ht="12.75">
      <c r="B618" s="14">
        <v>617</v>
      </c>
    </row>
    <row r="619" ht="12.75">
      <c r="B619" s="14">
        <v>618</v>
      </c>
    </row>
    <row r="620" ht="12.75">
      <c r="B620" s="14">
        <v>619</v>
      </c>
    </row>
    <row r="621" ht="12.75">
      <c r="B621" s="14">
        <v>620</v>
      </c>
    </row>
    <row r="622" ht="12.75">
      <c r="B622" s="14">
        <v>621</v>
      </c>
    </row>
    <row r="623" ht="12.75">
      <c r="B623" s="14">
        <v>622</v>
      </c>
    </row>
    <row r="624" ht="12.75">
      <c r="B624" s="14">
        <v>623</v>
      </c>
    </row>
    <row r="625" ht="12.75">
      <c r="B625" s="14">
        <v>624</v>
      </c>
    </row>
    <row r="626" ht="12.75">
      <c r="B626" s="14">
        <v>625</v>
      </c>
    </row>
    <row r="627" ht="12.75">
      <c r="B627" s="14">
        <v>626</v>
      </c>
    </row>
    <row r="628" ht="12.75">
      <c r="B628" s="14">
        <v>627</v>
      </c>
    </row>
    <row r="629" ht="12.75">
      <c r="B629" s="14">
        <v>628</v>
      </c>
    </row>
    <row r="630" ht="12.75">
      <c r="B630" s="14">
        <v>629</v>
      </c>
    </row>
    <row r="631" ht="12.75">
      <c r="B631" s="14">
        <v>630</v>
      </c>
    </row>
    <row r="632" ht="12.75">
      <c r="B632" s="14">
        <v>631</v>
      </c>
    </row>
    <row r="633" ht="12.75">
      <c r="B633" s="14">
        <v>632</v>
      </c>
    </row>
    <row r="634" ht="12.75">
      <c r="B634" s="14">
        <v>633</v>
      </c>
    </row>
    <row r="635" ht="12.75">
      <c r="B635" s="14">
        <v>634</v>
      </c>
    </row>
    <row r="636" ht="12.75">
      <c r="B636" s="14">
        <v>635</v>
      </c>
    </row>
    <row r="637" ht="12.75">
      <c r="B637" s="14">
        <v>636</v>
      </c>
    </row>
    <row r="638" ht="12.75">
      <c r="B638" s="14">
        <v>637</v>
      </c>
    </row>
    <row r="639" ht="12.75">
      <c r="B639" s="14">
        <v>638</v>
      </c>
    </row>
    <row r="640" ht="12.75">
      <c r="B640" s="14">
        <v>639</v>
      </c>
    </row>
    <row r="641" ht="12.75">
      <c r="B641" s="14">
        <v>640</v>
      </c>
    </row>
    <row r="642" ht="12.75">
      <c r="B642" s="14">
        <v>641</v>
      </c>
    </row>
    <row r="643" ht="12.75">
      <c r="B643" s="14">
        <v>642</v>
      </c>
    </row>
    <row r="644" ht="12.75">
      <c r="B644" s="14">
        <v>643</v>
      </c>
    </row>
    <row r="645" ht="12.75">
      <c r="B645" s="14">
        <v>644</v>
      </c>
    </row>
    <row r="646" ht="12.75">
      <c r="B646" s="14">
        <v>645</v>
      </c>
    </row>
    <row r="647" ht="12.75">
      <c r="B647" s="14">
        <v>646</v>
      </c>
    </row>
    <row r="648" ht="12.75">
      <c r="B648" s="14">
        <v>647</v>
      </c>
    </row>
    <row r="649" ht="12.75">
      <c r="B649" s="14">
        <v>648</v>
      </c>
    </row>
    <row r="650" ht="12.75">
      <c r="B650" s="14">
        <v>649</v>
      </c>
    </row>
    <row r="651" ht="12.75">
      <c r="B651" s="14">
        <v>650</v>
      </c>
    </row>
    <row r="652" ht="12.75">
      <c r="B652" s="14">
        <v>651</v>
      </c>
    </row>
    <row r="653" ht="12.75">
      <c r="B653" s="14">
        <v>652</v>
      </c>
    </row>
    <row r="654" ht="12.75">
      <c r="B654" s="14">
        <v>653</v>
      </c>
    </row>
    <row r="655" ht="12.75">
      <c r="B655" s="14">
        <v>654</v>
      </c>
    </row>
    <row r="656" ht="12.75">
      <c r="B656" s="14">
        <v>655</v>
      </c>
    </row>
    <row r="657" ht="12.75">
      <c r="B657" s="14">
        <v>656</v>
      </c>
    </row>
    <row r="658" ht="12.75">
      <c r="B658" s="14">
        <v>657</v>
      </c>
    </row>
    <row r="659" ht="12.75">
      <c r="B659" s="14">
        <v>658</v>
      </c>
    </row>
    <row r="660" ht="12.75">
      <c r="B660" s="14">
        <v>659</v>
      </c>
    </row>
    <row r="661" ht="12.75">
      <c r="B661" s="14">
        <v>660</v>
      </c>
    </row>
    <row r="662" ht="12.75">
      <c r="B662" s="14">
        <v>661</v>
      </c>
    </row>
    <row r="663" ht="12.75">
      <c r="B663" s="14">
        <v>662</v>
      </c>
    </row>
    <row r="664" ht="12.75">
      <c r="B664" s="14">
        <v>663</v>
      </c>
    </row>
    <row r="665" ht="12.75">
      <c r="B665" s="14">
        <v>664</v>
      </c>
    </row>
    <row r="666" ht="12.75">
      <c r="B666" s="14">
        <v>665</v>
      </c>
    </row>
    <row r="667" ht="12.75">
      <c r="B667" s="14">
        <v>666</v>
      </c>
    </row>
    <row r="668" ht="12.75">
      <c r="B668" s="14">
        <v>667</v>
      </c>
    </row>
    <row r="669" ht="12.75">
      <c r="B669" s="14">
        <v>668</v>
      </c>
    </row>
    <row r="670" ht="12.75">
      <c r="B670" s="14">
        <v>669</v>
      </c>
    </row>
    <row r="671" ht="12.75">
      <c r="B671" s="14">
        <v>670</v>
      </c>
    </row>
    <row r="672" ht="12.75">
      <c r="B672" s="14">
        <v>671</v>
      </c>
    </row>
    <row r="673" ht="12.75">
      <c r="B673" s="14">
        <v>672</v>
      </c>
    </row>
    <row r="674" ht="12.75">
      <c r="B674" s="14">
        <v>673</v>
      </c>
    </row>
    <row r="675" ht="12.75">
      <c r="B675" s="14">
        <v>674</v>
      </c>
    </row>
    <row r="676" ht="12.75">
      <c r="B676" s="14">
        <v>675</v>
      </c>
    </row>
    <row r="677" ht="12.75">
      <c r="B677" s="14">
        <v>676</v>
      </c>
    </row>
    <row r="678" ht="12.75">
      <c r="B678" s="14">
        <v>677</v>
      </c>
    </row>
    <row r="679" ht="12.75">
      <c r="B679" s="14">
        <v>678</v>
      </c>
    </row>
    <row r="680" ht="12.75">
      <c r="B680" s="14">
        <v>679</v>
      </c>
    </row>
    <row r="681" ht="12.75">
      <c r="B681" s="14">
        <v>680</v>
      </c>
    </row>
    <row r="682" ht="12.75">
      <c r="B682" s="14">
        <v>681</v>
      </c>
    </row>
    <row r="683" ht="12.75">
      <c r="B683" s="14">
        <v>682</v>
      </c>
    </row>
    <row r="684" ht="12.75">
      <c r="B684" s="14">
        <v>683</v>
      </c>
    </row>
    <row r="685" ht="12.75">
      <c r="B685" s="14">
        <v>684</v>
      </c>
    </row>
    <row r="686" ht="12.75">
      <c r="B686" s="14">
        <v>685</v>
      </c>
    </row>
    <row r="687" ht="12.75">
      <c r="B687" s="14">
        <v>686</v>
      </c>
    </row>
    <row r="688" ht="12.75">
      <c r="B688" s="14">
        <v>687</v>
      </c>
    </row>
    <row r="689" ht="12.75">
      <c r="B689" s="14">
        <v>688</v>
      </c>
    </row>
    <row r="690" ht="12.75">
      <c r="B690" s="14">
        <v>689</v>
      </c>
    </row>
    <row r="691" ht="12.75">
      <c r="B691" s="14">
        <v>690</v>
      </c>
    </row>
    <row r="692" ht="12.75">
      <c r="B692" s="14">
        <v>691</v>
      </c>
    </row>
    <row r="693" ht="12.75">
      <c r="B693" s="14">
        <v>692</v>
      </c>
    </row>
    <row r="694" ht="12.75">
      <c r="B694" s="14">
        <v>693</v>
      </c>
    </row>
    <row r="695" ht="12.75">
      <c r="B695" s="14">
        <v>694</v>
      </c>
    </row>
    <row r="696" ht="12.75">
      <c r="B696" s="14">
        <v>695</v>
      </c>
    </row>
    <row r="697" ht="12.75">
      <c r="B697" s="14">
        <v>696</v>
      </c>
    </row>
    <row r="698" ht="12.75">
      <c r="B698" s="14">
        <v>697</v>
      </c>
    </row>
    <row r="699" ht="12.75">
      <c r="B699" s="14">
        <v>698</v>
      </c>
    </row>
    <row r="700" ht="12.75">
      <c r="B700" s="14">
        <v>699</v>
      </c>
    </row>
    <row r="701" ht="12.75">
      <c r="B701" s="14">
        <v>700</v>
      </c>
    </row>
    <row r="702" ht="12.75">
      <c r="B702" s="14">
        <v>701</v>
      </c>
    </row>
    <row r="703" ht="12.75">
      <c r="B703" s="14">
        <v>702</v>
      </c>
    </row>
    <row r="704" ht="12.75">
      <c r="B704" s="14">
        <v>703</v>
      </c>
    </row>
    <row r="705" ht="12.75">
      <c r="B705" s="14">
        <v>704</v>
      </c>
    </row>
    <row r="706" ht="12.75">
      <c r="B706" s="14">
        <v>705</v>
      </c>
    </row>
    <row r="707" ht="12.75">
      <c r="B707" s="14">
        <v>706</v>
      </c>
    </row>
    <row r="708" ht="12.75">
      <c r="B708" s="14">
        <v>707</v>
      </c>
    </row>
    <row r="709" ht="12.75">
      <c r="B709" s="14">
        <v>708</v>
      </c>
    </row>
    <row r="710" ht="12.75">
      <c r="B710" s="14">
        <v>709</v>
      </c>
    </row>
    <row r="711" ht="12.75">
      <c r="B711" s="14">
        <v>710</v>
      </c>
    </row>
    <row r="712" ht="12.75">
      <c r="B712" s="14">
        <v>711</v>
      </c>
    </row>
    <row r="713" ht="12.75">
      <c r="B713" s="14">
        <v>712</v>
      </c>
    </row>
    <row r="714" ht="12.75">
      <c r="B714" s="14">
        <v>713</v>
      </c>
    </row>
    <row r="715" ht="12.75">
      <c r="B715" s="14">
        <v>714</v>
      </c>
    </row>
    <row r="716" ht="12.75">
      <c r="B716" s="14">
        <v>715</v>
      </c>
    </row>
    <row r="717" ht="12.75">
      <c r="B717" s="14">
        <v>716</v>
      </c>
    </row>
    <row r="718" ht="12.75">
      <c r="B718" s="14">
        <v>717</v>
      </c>
    </row>
    <row r="719" ht="12.75">
      <c r="B719" s="14">
        <v>718</v>
      </c>
    </row>
    <row r="720" ht="12.75">
      <c r="B720" s="14">
        <v>719</v>
      </c>
    </row>
    <row r="721" ht="12.75">
      <c r="B721" s="14">
        <v>720</v>
      </c>
    </row>
    <row r="722" ht="12.75">
      <c r="B722" s="14">
        <v>721</v>
      </c>
    </row>
    <row r="723" ht="12.75">
      <c r="B723" s="14">
        <v>722</v>
      </c>
    </row>
    <row r="724" ht="12.75">
      <c r="B724" s="14">
        <v>723</v>
      </c>
    </row>
    <row r="725" ht="12.75">
      <c r="B725" s="14">
        <v>724</v>
      </c>
    </row>
    <row r="726" ht="12.75">
      <c r="B726" s="14">
        <v>725</v>
      </c>
    </row>
    <row r="727" ht="12.75">
      <c r="B727" s="14">
        <v>726</v>
      </c>
    </row>
    <row r="728" ht="12.75">
      <c r="B728" s="14">
        <v>727</v>
      </c>
    </row>
    <row r="729" ht="12.75">
      <c r="B729" s="14">
        <v>728</v>
      </c>
    </row>
    <row r="730" ht="12.75">
      <c r="B730" s="14">
        <v>729</v>
      </c>
    </row>
    <row r="731" ht="12.75">
      <c r="B731" s="14">
        <v>730</v>
      </c>
    </row>
    <row r="732" ht="12.75">
      <c r="B732" s="14">
        <v>731</v>
      </c>
    </row>
    <row r="733" ht="12.75">
      <c r="B733" s="14">
        <v>732</v>
      </c>
    </row>
    <row r="734" ht="12.75">
      <c r="B734" s="14">
        <v>733</v>
      </c>
    </row>
    <row r="735" ht="12.75">
      <c r="B735" s="14">
        <v>734</v>
      </c>
    </row>
    <row r="736" ht="12.75">
      <c r="B736" s="14">
        <v>735</v>
      </c>
    </row>
    <row r="737" ht="12.75">
      <c r="B737" s="14">
        <v>736</v>
      </c>
    </row>
    <row r="738" ht="12.75">
      <c r="B738" s="14">
        <v>737</v>
      </c>
    </row>
    <row r="739" ht="12.75">
      <c r="B739" s="14">
        <v>738</v>
      </c>
    </row>
    <row r="740" ht="12.75">
      <c r="B740" s="14">
        <v>739</v>
      </c>
    </row>
    <row r="741" ht="12.75">
      <c r="B741" s="14">
        <v>740</v>
      </c>
    </row>
    <row r="742" ht="12.75">
      <c r="B742" s="14">
        <v>741</v>
      </c>
    </row>
    <row r="743" ht="12.75">
      <c r="B743" s="14">
        <v>742</v>
      </c>
    </row>
    <row r="744" ht="12.75">
      <c r="B744" s="14">
        <v>743</v>
      </c>
    </row>
    <row r="745" ht="12.75">
      <c r="B745" s="14">
        <v>744</v>
      </c>
    </row>
    <row r="746" ht="12.75">
      <c r="B746" s="14">
        <v>745</v>
      </c>
    </row>
    <row r="747" ht="12.75">
      <c r="B747" s="14">
        <v>746</v>
      </c>
    </row>
    <row r="748" ht="12.75">
      <c r="B748" s="14">
        <v>747</v>
      </c>
    </row>
    <row r="749" ht="12.75">
      <c r="B749" s="14">
        <v>748</v>
      </c>
    </row>
    <row r="750" ht="12.75">
      <c r="B750" s="14">
        <v>749</v>
      </c>
    </row>
    <row r="751" ht="12.75">
      <c r="B751" s="14">
        <v>750</v>
      </c>
    </row>
    <row r="752" ht="12.75">
      <c r="B752" s="14">
        <v>751</v>
      </c>
    </row>
    <row r="753" ht="12.75">
      <c r="B753" s="14">
        <v>752</v>
      </c>
    </row>
    <row r="754" ht="12.75">
      <c r="B754" s="14">
        <v>753</v>
      </c>
    </row>
    <row r="755" ht="12.75">
      <c r="B755" s="14">
        <v>754</v>
      </c>
    </row>
    <row r="756" ht="12.75">
      <c r="B756" s="14">
        <v>755</v>
      </c>
    </row>
    <row r="757" ht="12.75">
      <c r="B757" s="14">
        <v>756</v>
      </c>
    </row>
    <row r="758" ht="12.75">
      <c r="B758" s="14">
        <v>757</v>
      </c>
    </row>
    <row r="759" ht="12.75">
      <c r="B759" s="14">
        <v>758</v>
      </c>
    </row>
    <row r="760" ht="12.75">
      <c r="B760" s="14">
        <v>759</v>
      </c>
    </row>
    <row r="761" ht="12.75">
      <c r="B761" s="14">
        <v>760</v>
      </c>
    </row>
    <row r="762" ht="12.75">
      <c r="B762" s="14">
        <v>761</v>
      </c>
    </row>
    <row r="763" ht="12.75">
      <c r="B763" s="14">
        <v>762</v>
      </c>
    </row>
    <row r="764" ht="12.75">
      <c r="B764" s="14">
        <v>763</v>
      </c>
    </row>
    <row r="765" ht="12.75">
      <c r="B765" s="14">
        <v>764</v>
      </c>
    </row>
    <row r="766" ht="12.75">
      <c r="B766" s="14">
        <v>765</v>
      </c>
    </row>
    <row r="767" ht="12.75">
      <c r="B767" s="14">
        <v>766</v>
      </c>
    </row>
    <row r="768" ht="12.75">
      <c r="B768" s="14">
        <v>767</v>
      </c>
    </row>
    <row r="769" ht="12.75">
      <c r="B769" s="14">
        <v>768</v>
      </c>
    </row>
    <row r="770" ht="12.75">
      <c r="B770" s="14">
        <v>769</v>
      </c>
    </row>
    <row r="771" ht="12.75">
      <c r="B771" s="14">
        <v>770</v>
      </c>
    </row>
    <row r="772" ht="12.75">
      <c r="B772" s="14">
        <v>771</v>
      </c>
    </row>
    <row r="773" ht="12.75">
      <c r="B773" s="14">
        <v>772</v>
      </c>
    </row>
    <row r="774" ht="12.75">
      <c r="B774" s="14">
        <v>773</v>
      </c>
    </row>
    <row r="775" ht="12.75">
      <c r="B775" s="14">
        <v>774</v>
      </c>
    </row>
    <row r="776" ht="12.75">
      <c r="B776" s="14">
        <v>775</v>
      </c>
    </row>
    <row r="777" ht="12.75">
      <c r="B777" s="14">
        <v>776</v>
      </c>
    </row>
    <row r="778" ht="12.75">
      <c r="B778" s="14">
        <v>777</v>
      </c>
    </row>
    <row r="779" ht="12.75">
      <c r="B779" s="14">
        <v>778</v>
      </c>
    </row>
    <row r="780" ht="12.75">
      <c r="B780" s="14">
        <v>779</v>
      </c>
    </row>
    <row r="781" ht="12.75">
      <c r="B781" s="14">
        <v>780</v>
      </c>
    </row>
    <row r="782" ht="12.75">
      <c r="B782" s="14">
        <v>781</v>
      </c>
    </row>
    <row r="783" ht="12.75">
      <c r="B783" s="14">
        <v>782</v>
      </c>
    </row>
    <row r="784" ht="12.75">
      <c r="B784" s="14">
        <v>783</v>
      </c>
    </row>
    <row r="785" ht="12.75">
      <c r="B785" s="14">
        <v>784</v>
      </c>
    </row>
    <row r="786" ht="12.75">
      <c r="B786" s="14">
        <v>785</v>
      </c>
    </row>
    <row r="787" ht="12.75">
      <c r="B787" s="14">
        <v>786</v>
      </c>
    </row>
    <row r="788" ht="12.75">
      <c r="B788" s="14">
        <v>787</v>
      </c>
    </row>
    <row r="789" ht="12.75">
      <c r="B789" s="14">
        <v>788</v>
      </c>
    </row>
    <row r="790" ht="12.75">
      <c r="B790" s="14">
        <v>789</v>
      </c>
    </row>
    <row r="791" ht="12.75">
      <c r="B791" s="14">
        <v>790</v>
      </c>
    </row>
    <row r="792" ht="12.75">
      <c r="B792" s="14">
        <v>791</v>
      </c>
    </row>
    <row r="793" ht="12.75">
      <c r="B793" s="14">
        <v>792</v>
      </c>
    </row>
    <row r="794" ht="12.75">
      <c r="B794" s="14">
        <v>793</v>
      </c>
    </row>
    <row r="795" ht="12.75">
      <c r="B795" s="14">
        <v>794</v>
      </c>
    </row>
    <row r="796" ht="12.75">
      <c r="B796" s="14">
        <v>795</v>
      </c>
    </row>
    <row r="797" ht="12.75">
      <c r="B797" s="14">
        <v>796</v>
      </c>
    </row>
    <row r="798" ht="12.75">
      <c r="B798" s="14">
        <v>797</v>
      </c>
    </row>
    <row r="799" ht="12.75">
      <c r="B799" s="14">
        <v>798</v>
      </c>
    </row>
    <row r="800" ht="12.75">
      <c r="B800" s="14">
        <v>799</v>
      </c>
    </row>
    <row r="801" ht="12.75">
      <c r="B801" s="14">
        <v>800</v>
      </c>
    </row>
    <row r="802" ht="12.75">
      <c r="B802" s="14">
        <v>801</v>
      </c>
    </row>
    <row r="803" ht="12.75">
      <c r="B803" s="14">
        <v>802</v>
      </c>
    </row>
    <row r="804" ht="12.75">
      <c r="B804" s="14">
        <v>803</v>
      </c>
    </row>
    <row r="805" ht="12.75">
      <c r="B805" s="14">
        <v>804</v>
      </c>
    </row>
    <row r="806" ht="12.75">
      <c r="B806" s="14">
        <v>805</v>
      </c>
    </row>
    <row r="807" ht="12.75">
      <c r="B807" s="14">
        <v>806</v>
      </c>
    </row>
    <row r="808" ht="12.75">
      <c r="B808" s="14">
        <v>807</v>
      </c>
    </row>
    <row r="809" ht="12.75">
      <c r="B809" s="14">
        <v>808</v>
      </c>
    </row>
    <row r="810" ht="12.75">
      <c r="B810" s="14">
        <v>809</v>
      </c>
    </row>
    <row r="811" ht="12.75">
      <c r="B811" s="14">
        <v>810</v>
      </c>
    </row>
    <row r="812" ht="12.75">
      <c r="B812" s="14">
        <v>811</v>
      </c>
    </row>
    <row r="813" ht="12.75">
      <c r="B813" s="14">
        <v>812</v>
      </c>
    </row>
    <row r="814" ht="12.75">
      <c r="B814" s="14">
        <v>813</v>
      </c>
    </row>
    <row r="815" ht="12.75">
      <c r="B815" s="14">
        <v>814</v>
      </c>
    </row>
    <row r="816" ht="12.75">
      <c r="B816" s="14">
        <v>815</v>
      </c>
    </row>
    <row r="817" ht="12.75">
      <c r="B817" s="14">
        <v>816</v>
      </c>
    </row>
    <row r="818" ht="12.75">
      <c r="B818" s="14">
        <v>817</v>
      </c>
    </row>
    <row r="819" ht="12.75">
      <c r="B819" s="14">
        <v>818</v>
      </c>
    </row>
    <row r="820" ht="12.75">
      <c r="B820" s="14">
        <v>819</v>
      </c>
    </row>
    <row r="821" ht="12.75">
      <c r="B821" s="14">
        <v>820</v>
      </c>
    </row>
    <row r="822" ht="12.75">
      <c r="B822" s="14">
        <v>821</v>
      </c>
    </row>
    <row r="823" ht="12.75">
      <c r="B823" s="14">
        <v>822</v>
      </c>
    </row>
    <row r="824" ht="12.75">
      <c r="B824" s="14">
        <v>823</v>
      </c>
    </row>
    <row r="825" ht="12.75">
      <c r="B825" s="14">
        <v>824</v>
      </c>
    </row>
    <row r="826" ht="12.75">
      <c r="B826" s="14">
        <v>825</v>
      </c>
    </row>
    <row r="827" ht="12.75">
      <c r="B827" s="14">
        <v>826</v>
      </c>
    </row>
    <row r="828" ht="12.75">
      <c r="B828" s="14">
        <v>827</v>
      </c>
    </row>
    <row r="829" ht="12.75">
      <c r="B829" s="14">
        <v>828</v>
      </c>
    </row>
    <row r="830" ht="12.75">
      <c r="B830" s="14">
        <v>829</v>
      </c>
    </row>
    <row r="831" ht="12.75">
      <c r="B831" s="14">
        <v>830</v>
      </c>
    </row>
    <row r="832" ht="12.75">
      <c r="B832" s="14">
        <v>831</v>
      </c>
    </row>
    <row r="833" ht="12.75">
      <c r="B833" s="14">
        <v>832</v>
      </c>
    </row>
    <row r="834" ht="12.75">
      <c r="B834" s="14">
        <v>833</v>
      </c>
    </row>
    <row r="835" ht="12.75">
      <c r="B835" s="14">
        <v>834</v>
      </c>
    </row>
    <row r="836" ht="12.75">
      <c r="B836" s="14">
        <v>835</v>
      </c>
    </row>
    <row r="837" ht="12.75">
      <c r="B837" s="14">
        <v>836</v>
      </c>
    </row>
    <row r="838" ht="12.75">
      <c r="B838" s="14">
        <v>837</v>
      </c>
    </row>
    <row r="839" ht="12.75">
      <c r="B839" s="14">
        <v>838</v>
      </c>
    </row>
    <row r="840" ht="12.75">
      <c r="B840" s="14">
        <v>839</v>
      </c>
    </row>
    <row r="841" ht="12.75">
      <c r="B841" s="14">
        <v>840</v>
      </c>
    </row>
    <row r="842" ht="12.75">
      <c r="B842" s="14">
        <v>841</v>
      </c>
    </row>
    <row r="843" ht="12.75">
      <c r="B843" s="14">
        <v>842</v>
      </c>
    </row>
    <row r="844" ht="12.75">
      <c r="B844" s="14">
        <v>843</v>
      </c>
    </row>
    <row r="845" ht="12.75">
      <c r="B845" s="14">
        <v>844</v>
      </c>
    </row>
    <row r="846" ht="12.75">
      <c r="B846" s="14">
        <v>845</v>
      </c>
    </row>
    <row r="847" ht="12.75">
      <c r="B847" s="14">
        <v>846</v>
      </c>
    </row>
    <row r="848" ht="12.75">
      <c r="B848" s="14">
        <v>847</v>
      </c>
    </row>
    <row r="849" ht="12.75">
      <c r="B849" s="14">
        <v>848</v>
      </c>
    </row>
    <row r="850" ht="12.75">
      <c r="B850" s="14">
        <v>849</v>
      </c>
    </row>
    <row r="851" ht="12.75">
      <c r="B851" s="14">
        <v>850</v>
      </c>
    </row>
    <row r="852" ht="12.75">
      <c r="B852" s="14">
        <v>851</v>
      </c>
    </row>
    <row r="853" ht="12.75">
      <c r="B853" s="14">
        <v>852</v>
      </c>
    </row>
    <row r="854" ht="12.75">
      <c r="B854" s="14">
        <v>853</v>
      </c>
    </row>
    <row r="855" ht="12.75">
      <c r="B855" s="14">
        <v>854</v>
      </c>
    </row>
    <row r="856" ht="12.75">
      <c r="B856" s="14">
        <v>855</v>
      </c>
    </row>
    <row r="857" ht="12.75">
      <c r="B857" s="14">
        <v>856</v>
      </c>
    </row>
    <row r="858" ht="12.75">
      <c r="B858" s="14">
        <v>857</v>
      </c>
    </row>
    <row r="859" ht="12.75">
      <c r="B859" s="14">
        <v>858</v>
      </c>
    </row>
    <row r="860" ht="12.75">
      <c r="B860" s="14">
        <v>859</v>
      </c>
    </row>
    <row r="861" ht="12.75">
      <c r="B861" s="14">
        <v>860</v>
      </c>
    </row>
    <row r="862" ht="12.75">
      <c r="B862" s="14">
        <v>861</v>
      </c>
    </row>
    <row r="863" ht="12.75">
      <c r="B863" s="14">
        <v>862</v>
      </c>
    </row>
    <row r="864" ht="12.75">
      <c r="B864" s="14">
        <v>863</v>
      </c>
    </row>
    <row r="865" ht="12.75">
      <c r="B865" s="14">
        <v>864</v>
      </c>
    </row>
    <row r="866" ht="12.75">
      <c r="B866" s="14">
        <v>865</v>
      </c>
    </row>
    <row r="867" ht="12.75">
      <c r="B867" s="14">
        <v>866</v>
      </c>
    </row>
    <row r="868" ht="12.75">
      <c r="B868" s="14">
        <v>867</v>
      </c>
    </row>
    <row r="869" ht="12.75">
      <c r="B869" s="14">
        <v>868</v>
      </c>
    </row>
    <row r="870" ht="12.75">
      <c r="B870" s="14">
        <v>869</v>
      </c>
    </row>
    <row r="871" ht="12.75">
      <c r="B871" s="14">
        <v>870</v>
      </c>
    </row>
    <row r="872" ht="12.75">
      <c r="B872" s="14">
        <v>871</v>
      </c>
    </row>
    <row r="873" ht="12.75">
      <c r="B873" s="14">
        <v>872</v>
      </c>
    </row>
    <row r="874" ht="12.75">
      <c r="B874" s="14">
        <v>873</v>
      </c>
    </row>
    <row r="875" ht="12.75">
      <c r="B875" s="14">
        <v>874</v>
      </c>
    </row>
    <row r="876" ht="12.75">
      <c r="B876" s="14">
        <v>875</v>
      </c>
    </row>
    <row r="877" ht="12.75">
      <c r="B877" s="14">
        <v>876</v>
      </c>
    </row>
    <row r="878" ht="12.75">
      <c r="B878" s="14">
        <v>877</v>
      </c>
    </row>
    <row r="879" ht="12.75">
      <c r="B879" s="14">
        <v>878</v>
      </c>
    </row>
    <row r="880" ht="12.75">
      <c r="B880" s="14">
        <v>879</v>
      </c>
    </row>
    <row r="881" ht="12.75">
      <c r="B881" s="14">
        <v>880</v>
      </c>
    </row>
    <row r="882" ht="12.75">
      <c r="B882" s="14">
        <v>881</v>
      </c>
    </row>
    <row r="883" ht="12.75">
      <c r="B883" s="14">
        <v>882</v>
      </c>
    </row>
    <row r="884" ht="12.75">
      <c r="B884" s="14">
        <v>883</v>
      </c>
    </row>
    <row r="885" ht="12.75">
      <c r="B885" s="14">
        <v>884</v>
      </c>
    </row>
    <row r="886" ht="12.75">
      <c r="B886" s="14">
        <v>885</v>
      </c>
    </row>
    <row r="887" ht="12.75">
      <c r="B887" s="14">
        <v>886</v>
      </c>
    </row>
    <row r="888" ht="12.75">
      <c r="B888" s="14">
        <v>887</v>
      </c>
    </row>
    <row r="889" ht="12.75">
      <c r="B889" s="14">
        <v>888</v>
      </c>
    </row>
    <row r="890" ht="12.75">
      <c r="B890" s="14">
        <v>889</v>
      </c>
    </row>
    <row r="891" ht="12.75">
      <c r="B891" s="14">
        <v>890</v>
      </c>
    </row>
    <row r="892" ht="12.75">
      <c r="B892" s="14">
        <v>891</v>
      </c>
    </row>
    <row r="893" ht="12.75">
      <c r="B893" s="14">
        <v>892</v>
      </c>
    </row>
    <row r="894" ht="12.75">
      <c r="B894" s="14">
        <v>893</v>
      </c>
    </row>
    <row r="895" ht="12.75">
      <c r="B895" s="14">
        <v>894</v>
      </c>
    </row>
    <row r="896" ht="12.75">
      <c r="B896" s="14">
        <v>895</v>
      </c>
    </row>
    <row r="897" ht="12.75">
      <c r="B897" s="14">
        <v>896</v>
      </c>
    </row>
    <row r="898" ht="12.75">
      <c r="B898" s="14">
        <v>897</v>
      </c>
    </row>
    <row r="899" ht="12.75">
      <c r="B899" s="14">
        <v>898</v>
      </c>
    </row>
    <row r="900" ht="12.75">
      <c r="B900" s="14">
        <v>899</v>
      </c>
    </row>
    <row r="901" ht="12.75">
      <c r="B901" s="14">
        <v>900</v>
      </c>
    </row>
    <row r="902" ht="12.75">
      <c r="B902" s="14">
        <v>901</v>
      </c>
    </row>
    <row r="903" ht="12.75">
      <c r="B903" s="14">
        <v>902</v>
      </c>
    </row>
    <row r="904" ht="12.75">
      <c r="B904" s="14">
        <v>903</v>
      </c>
    </row>
    <row r="905" ht="12.75">
      <c r="B905" s="14">
        <v>904</v>
      </c>
    </row>
    <row r="906" ht="12.75">
      <c r="B906" s="14">
        <v>905</v>
      </c>
    </row>
    <row r="907" ht="12.75">
      <c r="B907" s="14">
        <v>906</v>
      </c>
    </row>
    <row r="908" ht="12.75">
      <c r="B908" s="14">
        <v>907</v>
      </c>
    </row>
    <row r="909" ht="12.75">
      <c r="B909" s="14">
        <v>908</v>
      </c>
    </row>
    <row r="910" ht="12.75">
      <c r="B910" s="14">
        <v>909</v>
      </c>
    </row>
    <row r="911" ht="12.75">
      <c r="B911" s="14">
        <v>910</v>
      </c>
    </row>
    <row r="912" ht="12.75">
      <c r="B912" s="14">
        <v>911</v>
      </c>
    </row>
    <row r="913" ht="12.75">
      <c r="B913" s="14">
        <v>912</v>
      </c>
    </row>
    <row r="914" ht="12.75">
      <c r="B914" s="14">
        <v>913</v>
      </c>
    </row>
    <row r="915" ht="12.75">
      <c r="B915" s="14">
        <v>914</v>
      </c>
    </row>
    <row r="916" ht="12.75">
      <c r="B916" s="14">
        <v>915</v>
      </c>
    </row>
    <row r="917" ht="12.75">
      <c r="B917" s="14">
        <v>916</v>
      </c>
    </row>
    <row r="918" ht="12.75">
      <c r="B918" s="14">
        <v>917</v>
      </c>
    </row>
    <row r="919" ht="12.75">
      <c r="B919" s="14">
        <v>918</v>
      </c>
    </row>
    <row r="920" ht="12.75">
      <c r="B920" s="14">
        <v>919</v>
      </c>
    </row>
    <row r="921" ht="12.75">
      <c r="B921" s="14">
        <v>920</v>
      </c>
    </row>
    <row r="922" ht="12.75">
      <c r="B922" s="14">
        <v>921</v>
      </c>
    </row>
    <row r="923" ht="12.75">
      <c r="B923" s="14">
        <v>922</v>
      </c>
    </row>
    <row r="924" ht="12.75">
      <c r="B924" s="14">
        <v>923</v>
      </c>
    </row>
    <row r="925" ht="12.75">
      <c r="B925" s="14">
        <v>924</v>
      </c>
    </row>
    <row r="926" ht="12.75">
      <c r="B926" s="14">
        <v>925</v>
      </c>
    </row>
    <row r="927" ht="12.75">
      <c r="B927" s="14">
        <v>926</v>
      </c>
    </row>
    <row r="928" ht="12.75">
      <c r="B928" s="14">
        <v>927</v>
      </c>
    </row>
    <row r="929" ht="12.75">
      <c r="B929" s="14">
        <v>928</v>
      </c>
    </row>
    <row r="930" ht="12.75">
      <c r="B930" s="14">
        <v>929</v>
      </c>
    </row>
    <row r="931" ht="12.75">
      <c r="B931" s="14">
        <v>930</v>
      </c>
    </row>
    <row r="932" ht="12.75">
      <c r="B932" s="14">
        <v>931</v>
      </c>
    </row>
    <row r="933" ht="12.75">
      <c r="B933" s="14">
        <v>932</v>
      </c>
    </row>
    <row r="934" ht="12.75">
      <c r="B934" s="14">
        <v>933</v>
      </c>
    </row>
    <row r="935" ht="12.75">
      <c r="B935" s="14">
        <v>934</v>
      </c>
    </row>
    <row r="936" ht="12.75">
      <c r="B936" s="14">
        <v>935</v>
      </c>
    </row>
    <row r="937" ht="12.75">
      <c r="B937" s="14">
        <v>936</v>
      </c>
    </row>
    <row r="938" ht="12.75">
      <c r="B938" s="14">
        <v>937</v>
      </c>
    </row>
    <row r="939" ht="12.75">
      <c r="B939" s="14">
        <v>938</v>
      </c>
    </row>
    <row r="940" ht="12.75">
      <c r="B940" s="14">
        <v>939</v>
      </c>
    </row>
    <row r="941" ht="12.75">
      <c r="B941" s="14">
        <v>940</v>
      </c>
    </row>
    <row r="942" ht="12.75">
      <c r="B942" s="14">
        <v>941</v>
      </c>
    </row>
    <row r="943" ht="12.75">
      <c r="B943" s="14">
        <v>942</v>
      </c>
    </row>
    <row r="944" ht="12.75">
      <c r="B944" s="14">
        <v>943</v>
      </c>
    </row>
    <row r="945" ht="12.75">
      <c r="B945" s="14">
        <v>944</v>
      </c>
    </row>
    <row r="946" ht="12.75">
      <c r="B946" s="14">
        <v>945</v>
      </c>
    </row>
    <row r="947" ht="12.75">
      <c r="B947" s="14">
        <v>946</v>
      </c>
    </row>
    <row r="948" ht="12.75">
      <c r="B948" s="14">
        <v>947</v>
      </c>
    </row>
    <row r="949" ht="12.75">
      <c r="B949" s="14">
        <v>948</v>
      </c>
    </row>
    <row r="950" ht="12.75">
      <c r="B950" s="14">
        <v>949</v>
      </c>
    </row>
    <row r="951" ht="12.75">
      <c r="B951" s="14">
        <v>950</v>
      </c>
    </row>
    <row r="952" ht="12.75">
      <c r="B952" s="14">
        <v>951</v>
      </c>
    </row>
    <row r="953" ht="12.75">
      <c r="B953" s="14">
        <v>952</v>
      </c>
    </row>
    <row r="954" ht="12.75">
      <c r="B954" s="14">
        <v>953</v>
      </c>
    </row>
    <row r="955" ht="12.75">
      <c r="B955" s="14">
        <v>954</v>
      </c>
    </row>
    <row r="956" ht="12.75">
      <c r="B956" s="14">
        <v>955</v>
      </c>
    </row>
    <row r="957" ht="12.75">
      <c r="B957" s="14">
        <v>956</v>
      </c>
    </row>
    <row r="958" ht="12.75">
      <c r="B958" s="14">
        <v>957</v>
      </c>
    </row>
    <row r="959" ht="12.75">
      <c r="B959" s="14">
        <v>958</v>
      </c>
    </row>
    <row r="960" ht="12.75">
      <c r="B960" s="14">
        <v>959</v>
      </c>
    </row>
    <row r="961" ht="12.75">
      <c r="B961" s="14">
        <v>960</v>
      </c>
    </row>
    <row r="962" ht="12.75">
      <c r="B962" s="14">
        <v>961</v>
      </c>
    </row>
    <row r="963" ht="12.75">
      <c r="B963" s="14">
        <v>962</v>
      </c>
    </row>
    <row r="964" ht="12.75">
      <c r="B964" s="14">
        <v>963</v>
      </c>
    </row>
    <row r="965" ht="12.75">
      <c r="B965" s="14">
        <v>964</v>
      </c>
    </row>
    <row r="966" ht="12.75">
      <c r="B966" s="14">
        <v>965</v>
      </c>
    </row>
    <row r="967" ht="12.75">
      <c r="B967" s="14">
        <v>966</v>
      </c>
    </row>
    <row r="968" ht="12.75">
      <c r="B968" s="14">
        <v>967</v>
      </c>
    </row>
    <row r="969" ht="12.75">
      <c r="B969" s="14">
        <v>968</v>
      </c>
    </row>
    <row r="970" ht="12.75">
      <c r="B970" s="14">
        <v>969</v>
      </c>
    </row>
    <row r="971" ht="12.75">
      <c r="B971" s="14">
        <v>970</v>
      </c>
    </row>
    <row r="972" ht="12.75">
      <c r="B972" s="14">
        <v>971</v>
      </c>
    </row>
    <row r="973" ht="12.75">
      <c r="B973" s="14">
        <v>972</v>
      </c>
    </row>
    <row r="974" ht="12.75">
      <c r="B974" s="14">
        <v>973</v>
      </c>
    </row>
    <row r="975" ht="12.75">
      <c r="B975" s="14">
        <v>974</v>
      </c>
    </row>
    <row r="976" ht="12.75">
      <c r="B976" s="14">
        <v>975</v>
      </c>
    </row>
    <row r="977" ht="12.75">
      <c r="B977" s="14">
        <v>976</v>
      </c>
    </row>
    <row r="978" ht="12.75">
      <c r="B978" s="14">
        <v>977</v>
      </c>
    </row>
    <row r="979" ht="12.75">
      <c r="B979" s="14">
        <v>978</v>
      </c>
    </row>
    <row r="980" ht="12.75">
      <c r="B980" s="14">
        <v>979</v>
      </c>
    </row>
    <row r="981" ht="12.75">
      <c r="B981" s="14">
        <v>980</v>
      </c>
    </row>
    <row r="982" ht="12.75">
      <c r="B982" s="14">
        <v>981</v>
      </c>
    </row>
    <row r="983" ht="12.75">
      <c r="B983" s="14">
        <v>982</v>
      </c>
    </row>
    <row r="984" ht="12.75">
      <c r="B984" s="14">
        <v>983</v>
      </c>
    </row>
    <row r="985" ht="12.75">
      <c r="B985" s="14">
        <v>984</v>
      </c>
    </row>
    <row r="986" ht="12.75">
      <c r="B986" s="14">
        <v>985</v>
      </c>
    </row>
    <row r="987" ht="12.75">
      <c r="B987" s="14">
        <v>986</v>
      </c>
    </row>
    <row r="988" ht="12.75">
      <c r="B988" s="14">
        <v>987</v>
      </c>
    </row>
    <row r="989" ht="12.75">
      <c r="B989" s="14">
        <v>988</v>
      </c>
    </row>
    <row r="990" ht="12.75">
      <c r="B990" s="14">
        <v>989</v>
      </c>
    </row>
    <row r="991" ht="12.75">
      <c r="B991" s="14">
        <v>990</v>
      </c>
    </row>
    <row r="992" ht="12.75">
      <c r="B992" s="14">
        <v>991</v>
      </c>
    </row>
    <row r="993" ht="12.75">
      <c r="B993" s="14">
        <v>992</v>
      </c>
    </row>
    <row r="994" ht="12.75">
      <c r="B994" s="14">
        <v>993</v>
      </c>
    </row>
    <row r="995" ht="12.75">
      <c r="B995" s="14">
        <v>994</v>
      </c>
    </row>
    <row r="996" ht="12.75">
      <c r="B996" s="14">
        <v>995</v>
      </c>
    </row>
    <row r="997" ht="12.75">
      <c r="B997" s="14">
        <v>996</v>
      </c>
    </row>
    <row r="998" ht="12.75">
      <c r="B998" s="14">
        <v>997</v>
      </c>
    </row>
    <row r="999" ht="12.75">
      <c r="B999" s="14">
        <v>998</v>
      </c>
    </row>
    <row r="1000" ht="12.75">
      <c r="B1000" s="14">
        <v>999</v>
      </c>
    </row>
    <row r="1001" ht="12.75">
      <c r="B1001" s="14">
        <v>1000</v>
      </c>
    </row>
    <row r="1002" ht="12.75">
      <c r="B1002" s="14">
        <v>1001</v>
      </c>
    </row>
    <row r="1003" ht="12.75">
      <c r="B1003" s="14">
        <v>1002</v>
      </c>
    </row>
    <row r="1004" ht="12.75">
      <c r="B1004" s="14">
        <v>1003</v>
      </c>
    </row>
    <row r="1005" ht="12.75">
      <c r="B1005" s="14">
        <v>1004</v>
      </c>
    </row>
    <row r="1006" ht="12.75">
      <c r="B1006" s="14">
        <v>1005</v>
      </c>
    </row>
    <row r="1007" ht="12.75">
      <c r="B1007" s="14">
        <v>1006</v>
      </c>
    </row>
    <row r="1008" ht="12.75">
      <c r="B1008" s="14">
        <v>1007</v>
      </c>
    </row>
    <row r="1009" ht="12.75">
      <c r="B1009" s="14">
        <v>1008</v>
      </c>
    </row>
    <row r="1010" ht="12.75">
      <c r="B1010" s="14">
        <v>1009</v>
      </c>
    </row>
    <row r="1011" ht="12.75">
      <c r="B1011" s="14">
        <v>1010</v>
      </c>
    </row>
    <row r="1012" ht="12.75">
      <c r="B1012" s="14">
        <v>1011</v>
      </c>
    </row>
    <row r="1013" ht="12.75">
      <c r="B1013" s="14">
        <v>1012</v>
      </c>
    </row>
    <row r="1014" ht="12.75">
      <c r="B1014" s="14">
        <v>1013</v>
      </c>
    </row>
    <row r="1015" ht="12.75">
      <c r="B1015" s="14">
        <v>1014</v>
      </c>
    </row>
    <row r="1016" ht="12.75">
      <c r="B1016" s="14">
        <v>1015</v>
      </c>
    </row>
    <row r="1017" ht="12.75">
      <c r="B1017" s="14">
        <v>1016</v>
      </c>
    </row>
    <row r="1018" ht="12.75">
      <c r="B1018" s="14">
        <v>1017</v>
      </c>
    </row>
    <row r="1019" ht="12.75">
      <c r="B1019" s="14">
        <v>1018</v>
      </c>
    </row>
    <row r="1020" ht="12.75">
      <c r="B1020" s="14">
        <v>1019</v>
      </c>
    </row>
    <row r="1021" ht="12.75">
      <c r="B1021" s="14">
        <v>1020</v>
      </c>
    </row>
    <row r="1022" ht="12.75">
      <c r="B1022" s="14">
        <v>1021</v>
      </c>
    </row>
    <row r="1023" ht="12.75">
      <c r="B1023" s="14">
        <v>1022</v>
      </c>
    </row>
    <row r="1024" ht="12.75">
      <c r="B1024" s="14">
        <v>1023</v>
      </c>
    </row>
    <row r="1025" ht="12.75">
      <c r="B1025" s="14">
        <v>1024</v>
      </c>
    </row>
    <row r="1026" ht="12.75">
      <c r="B1026" s="14">
        <v>1025</v>
      </c>
    </row>
    <row r="1027" ht="12.75">
      <c r="B1027" s="14">
        <v>1026</v>
      </c>
    </row>
    <row r="1028" ht="12.75">
      <c r="B1028" s="14">
        <v>1027</v>
      </c>
    </row>
    <row r="1029" ht="12.75">
      <c r="B1029" s="14">
        <v>1028</v>
      </c>
    </row>
    <row r="1030" ht="12.75">
      <c r="B1030" s="14">
        <v>1029</v>
      </c>
    </row>
    <row r="1031" ht="12.75">
      <c r="B1031" s="14">
        <v>1030</v>
      </c>
    </row>
    <row r="1032" ht="12.75">
      <c r="B1032" s="14">
        <v>1031</v>
      </c>
    </row>
    <row r="1033" ht="12.75">
      <c r="B1033" s="14">
        <v>1032</v>
      </c>
    </row>
    <row r="1034" ht="12.75">
      <c r="B1034" s="14">
        <v>1033</v>
      </c>
    </row>
    <row r="1035" ht="12.75">
      <c r="B1035" s="14">
        <v>1034</v>
      </c>
    </row>
    <row r="1036" ht="12.75">
      <c r="B1036" s="14">
        <v>1035</v>
      </c>
    </row>
    <row r="1037" ht="12.75">
      <c r="B1037" s="14">
        <v>1036</v>
      </c>
    </row>
    <row r="1038" ht="12.75">
      <c r="B1038" s="14">
        <v>1037</v>
      </c>
    </row>
    <row r="1039" ht="12.75">
      <c r="B1039" s="14">
        <v>1038</v>
      </c>
    </row>
    <row r="1040" ht="12.75">
      <c r="B1040" s="14">
        <v>1039</v>
      </c>
    </row>
    <row r="1041" ht="12.75">
      <c r="B1041" s="14">
        <v>1040</v>
      </c>
    </row>
    <row r="1042" ht="12.75">
      <c r="B1042" s="14">
        <v>1041</v>
      </c>
    </row>
    <row r="1043" ht="12.75">
      <c r="B1043" s="14">
        <v>1042</v>
      </c>
    </row>
    <row r="1044" ht="12.75">
      <c r="B1044" s="14">
        <v>1043</v>
      </c>
    </row>
    <row r="1045" ht="12.75">
      <c r="B1045" s="14">
        <v>1044</v>
      </c>
    </row>
    <row r="1046" ht="12.75">
      <c r="B1046" s="14">
        <v>1045</v>
      </c>
    </row>
    <row r="1047" ht="12.75">
      <c r="B1047" s="14">
        <v>1046</v>
      </c>
    </row>
    <row r="1048" ht="12.75">
      <c r="B1048" s="14">
        <v>1047</v>
      </c>
    </row>
    <row r="1049" ht="12.75">
      <c r="B1049" s="14">
        <v>1048</v>
      </c>
    </row>
    <row r="1050" ht="12.75">
      <c r="B1050" s="14">
        <v>1049</v>
      </c>
    </row>
    <row r="1051" ht="12.75">
      <c r="B1051" s="14">
        <v>1050</v>
      </c>
    </row>
    <row r="1052" ht="12.75">
      <c r="B1052" s="14">
        <v>1051</v>
      </c>
    </row>
    <row r="1053" ht="12.75">
      <c r="B1053" s="14">
        <v>1052</v>
      </c>
    </row>
    <row r="1054" ht="12.75">
      <c r="B1054" s="14">
        <v>1053</v>
      </c>
    </row>
    <row r="1055" ht="12.75">
      <c r="B1055" s="14">
        <v>1054</v>
      </c>
    </row>
    <row r="1056" ht="12.75">
      <c r="B1056" s="14">
        <v>1055</v>
      </c>
    </row>
    <row r="1057" ht="12.75">
      <c r="B1057" s="14">
        <v>1056</v>
      </c>
    </row>
    <row r="1058" ht="12.75">
      <c r="B1058" s="14">
        <v>1057</v>
      </c>
    </row>
    <row r="1059" ht="12.75">
      <c r="B1059" s="14">
        <v>1058</v>
      </c>
    </row>
    <row r="1060" ht="12.75">
      <c r="B1060" s="14">
        <v>1059</v>
      </c>
    </row>
    <row r="1061" ht="12.75">
      <c r="B1061" s="14">
        <v>1060</v>
      </c>
    </row>
    <row r="1062" ht="12.75">
      <c r="B1062" s="14">
        <v>1061</v>
      </c>
    </row>
    <row r="1063" ht="12.75">
      <c r="B1063" s="14">
        <v>1062</v>
      </c>
    </row>
    <row r="1064" ht="12.75">
      <c r="B1064" s="14">
        <v>1063</v>
      </c>
    </row>
    <row r="1065" ht="12.75">
      <c r="B1065" s="14">
        <v>1064</v>
      </c>
    </row>
    <row r="1066" ht="12.75">
      <c r="B1066" s="14">
        <v>1065</v>
      </c>
    </row>
    <row r="1067" ht="12.75">
      <c r="B1067" s="14">
        <v>1066</v>
      </c>
    </row>
    <row r="1068" ht="12.75">
      <c r="B1068" s="14">
        <v>1067</v>
      </c>
    </row>
    <row r="1069" ht="12.75">
      <c r="B1069" s="14">
        <v>1068</v>
      </c>
    </row>
    <row r="1070" ht="12.75">
      <c r="B1070" s="14">
        <v>1069</v>
      </c>
    </row>
    <row r="1071" ht="12.75">
      <c r="B1071" s="14">
        <v>1070</v>
      </c>
    </row>
    <row r="1072" ht="12.75">
      <c r="B1072" s="14">
        <v>1071</v>
      </c>
    </row>
    <row r="1073" ht="12.75">
      <c r="B1073" s="14">
        <v>1072</v>
      </c>
    </row>
    <row r="1074" ht="12.75">
      <c r="B1074" s="14">
        <v>1073</v>
      </c>
    </row>
    <row r="1075" ht="12.75">
      <c r="B1075" s="14">
        <v>1074</v>
      </c>
    </row>
    <row r="1076" ht="12.75">
      <c r="B1076" s="14">
        <v>1075</v>
      </c>
    </row>
    <row r="1077" ht="12.75">
      <c r="B1077" s="14">
        <v>1076</v>
      </c>
    </row>
    <row r="1078" ht="12.75">
      <c r="B1078" s="14">
        <v>1077</v>
      </c>
    </row>
    <row r="1079" ht="12.75">
      <c r="B1079" s="14">
        <v>1078</v>
      </c>
    </row>
    <row r="1080" ht="12.75">
      <c r="B1080" s="14">
        <v>1079</v>
      </c>
    </row>
    <row r="1081" ht="12.75">
      <c r="B1081" s="14">
        <v>1080</v>
      </c>
    </row>
    <row r="1082" ht="12.75">
      <c r="B1082" s="14">
        <v>1081</v>
      </c>
    </row>
    <row r="1083" ht="12.75">
      <c r="B1083" s="14">
        <v>1082</v>
      </c>
    </row>
    <row r="1084" ht="12.75">
      <c r="B1084" s="14">
        <v>1083</v>
      </c>
    </row>
    <row r="1085" ht="12.75">
      <c r="B1085" s="14">
        <v>1084</v>
      </c>
    </row>
    <row r="1086" ht="12.75">
      <c r="B1086" s="14">
        <v>1085</v>
      </c>
    </row>
    <row r="1087" ht="12.75">
      <c r="B1087" s="14">
        <v>1086</v>
      </c>
    </row>
    <row r="1088" ht="12.75">
      <c r="B1088" s="14">
        <v>1087</v>
      </c>
    </row>
    <row r="1089" ht="12.75">
      <c r="B1089" s="14">
        <v>1088</v>
      </c>
    </row>
    <row r="1090" ht="12.75">
      <c r="B1090" s="14">
        <v>1089</v>
      </c>
    </row>
    <row r="1091" ht="12.75">
      <c r="B1091" s="14">
        <v>1090</v>
      </c>
    </row>
    <row r="1092" ht="12.75">
      <c r="B1092" s="14">
        <v>1091</v>
      </c>
    </row>
    <row r="1093" ht="12.75">
      <c r="B1093" s="14">
        <v>1092</v>
      </c>
    </row>
    <row r="1094" ht="12.75">
      <c r="B1094" s="14">
        <v>1093</v>
      </c>
    </row>
    <row r="1095" ht="12.75">
      <c r="B1095" s="14">
        <v>1094</v>
      </c>
    </row>
    <row r="1096" ht="12.75">
      <c r="B1096" s="14">
        <v>1095</v>
      </c>
    </row>
    <row r="1097" ht="12.75">
      <c r="B1097" s="14">
        <v>1096</v>
      </c>
    </row>
    <row r="1098" ht="12.75">
      <c r="B1098" s="14">
        <v>1097</v>
      </c>
    </row>
    <row r="1099" ht="12.75">
      <c r="B1099" s="14">
        <v>1098</v>
      </c>
    </row>
    <row r="1100" ht="12.75">
      <c r="B1100" s="14">
        <v>1099</v>
      </c>
    </row>
    <row r="1101" ht="12.75">
      <c r="B1101" s="14">
        <v>1100</v>
      </c>
    </row>
    <row r="1102" ht="12.75">
      <c r="B1102" s="14">
        <v>1101</v>
      </c>
    </row>
    <row r="1103" ht="12.75">
      <c r="B1103" s="14">
        <v>1102</v>
      </c>
    </row>
    <row r="1104" ht="12.75">
      <c r="B1104" s="14">
        <v>1103</v>
      </c>
    </row>
    <row r="1105" ht="12.75">
      <c r="B1105" s="14">
        <v>1104</v>
      </c>
    </row>
    <row r="1106" ht="12.75">
      <c r="B1106" s="14">
        <v>1105</v>
      </c>
    </row>
    <row r="1107" ht="12.75">
      <c r="B1107" s="14">
        <v>1106</v>
      </c>
    </row>
    <row r="1108" ht="12.75">
      <c r="B1108" s="14">
        <v>1107</v>
      </c>
    </row>
    <row r="1109" ht="12.75">
      <c r="B1109" s="14">
        <v>1108</v>
      </c>
    </row>
    <row r="1110" ht="12.75">
      <c r="B1110" s="14">
        <v>1109</v>
      </c>
    </row>
    <row r="1111" ht="12.75">
      <c r="B1111" s="14">
        <v>1110</v>
      </c>
    </row>
    <row r="1112" ht="12.75">
      <c r="B1112" s="14">
        <v>1111</v>
      </c>
    </row>
    <row r="1113" ht="12.75">
      <c r="B1113" s="14">
        <v>1112</v>
      </c>
    </row>
    <row r="1114" ht="12.75">
      <c r="B1114" s="14">
        <v>1113</v>
      </c>
    </row>
    <row r="1115" ht="12.75">
      <c r="B1115" s="14">
        <v>1114</v>
      </c>
    </row>
    <row r="1116" ht="12.75">
      <c r="B1116" s="14">
        <v>1115</v>
      </c>
    </row>
    <row r="1117" ht="12.75">
      <c r="B1117" s="14">
        <v>1116</v>
      </c>
    </row>
    <row r="1118" ht="12.75">
      <c r="B1118" s="14">
        <v>1117</v>
      </c>
    </row>
    <row r="1119" ht="12.75">
      <c r="B1119" s="14">
        <v>1118</v>
      </c>
    </row>
    <row r="1120" ht="12.75">
      <c r="B1120" s="14">
        <v>1119</v>
      </c>
    </row>
    <row r="1121" ht="12.75">
      <c r="B1121" s="14">
        <v>1120</v>
      </c>
    </row>
    <row r="1122" ht="12.75">
      <c r="B1122" s="14">
        <v>1121</v>
      </c>
    </row>
    <row r="1123" ht="12.75">
      <c r="B1123" s="14">
        <v>1122</v>
      </c>
    </row>
    <row r="1124" ht="12.75">
      <c r="B1124" s="14">
        <v>1123</v>
      </c>
    </row>
    <row r="1125" ht="12.75">
      <c r="B1125" s="14">
        <v>1124</v>
      </c>
    </row>
    <row r="1126" ht="12.75">
      <c r="B1126" s="14">
        <v>1125</v>
      </c>
    </row>
    <row r="1127" ht="12.75">
      <c r="B1127" s="14">
        <v>1126</v>
      </c>
    </row>
    <row r="1128" ht="12.75">
      <c r="B1128" s="14">
        <v>1127</v>
      </c>
    </row>
    <row r="1129" ht="12.75">
      <c r="B1129" s="14">
        <v>1128</v>
      </c>
    </row>
    <row r="1130" ht="12.75">
      <c r="B1130" s="14">
        <v>1129</v>
      </c>
    </row>
    <row r="1131" ht="12.75">
      <c r="B1131" s="14">
        <v>1130</v>
      </c>
    </row>
    <row r="1132" ht="12.75">
      <c r="B1132" s="14">
        <v>1131</v>
      </c>
    </row>
    <row r="1133" ht="12.75">
      <c r="B1133" s="14">
        <v>1132</v>
      </c>
    </row>
    <row r="1134" ht="12.75">
      <c r="B1134" s="14">
        <v>1133</v>
      </c>
    </row>
    <row r="1135" ht="12.75">
      <c r="B1135" s="14">
        <v>1134</v>
      </c>
    </row>
    <row r="1136" ht="12.75">
      <c r="B1136" s="14">
        <v>1135</v>
      </c>
    </row>
    <row r="1137" ht="12.75">
      <c r="B1137" s="14">
        <v>1136</v>
      </c>
    </row>
    <row r="1138" ht="12.75">
      <c r="B1138" s="14">
        <v>1137</v>
      </c>
    </row>
    <row r="1139" ht="12.75">
      <c r="B1139" s="14">
        <v>1138</v>
      </c>
    </row>
    <row r="1140" ht="12.75">
      <c r="B1140" s="14">
        <v>1139</v>
      </c>
    </row>
    <row r="1141" ht="12.75">
      <c r="B1141" s="14">
        <v>1140</v>
      </c>
    </row>
    <row r="1142" ht="12.75">
      <c r="B1142" s="14">
        <v>1141</v>
      </c>
    </row>
    <row r="1143" ht="12.75">
      <c r="B1143" s="14">
        <v>1142</v>
      </c>
    </row>
    <row r="1144" ht="12.75">
      <c r="B1144" s="14">
        <v>1143</v>
      </c>
    </row>
    <row r="1145" ht="12.75">
      <c r="B1145" s="14">
        <v>1144</v>
      </c>
    </row>
    <row r="1146" ht="12.75">
      <c r="B1146" s="14">
        <v>1145</v>
      </c>
    </row>
    <row r="1147" ht="12.75">
      <c r="B1147" s="14">
        <v>1146</v>
      </c>
    </row>
    <row r="1148" ht="12.75">
      <c r="B1148" s="14">
        <v>1147</v>
      </c>
    </row>
    <row r="1149" ht="12.75">
      <c r="B1149" s="14">
        <v>1148</v>
      </c>
    </row>
    <row r="1150" ht="12.75">
      <c r="B1150" s="14">
        <v>1149</v>
      </c>
    </row>
    <row r="1151" ht="12.75">
      <c r="B1151" s="14">
        <v>1150</v>
      </c>
    </row>
    <row r="1152" ht="12.75">
      <c r="B1152" s="14">
        <v>1151</v>
      </c>
    </row>
    <row r="1153" ht="12.75">
      <c r="B1153" s="14">
        <v>1152</v>
      </c>
    </row>
    <row r="1154" ht="12.75">
      <c r="B1154" s="14">
        <v>1153</v>
      </c>
    </row>
    <row r="1155" ht="12.75">
      <c r="B1155" s="14">
        <v>1154</v>
      </c>
    </row>
    <row r="1156" ht="12.75">
      <c r="B1156" s="14">
        <v>1155</v>
      </c>
    </row>
    <row r="1157" ht="12.75">
      <c r="B1157" s="14">
        <v>1156</v>
      </c>
    </row>
    <row r="1158" ht="12.75">
      <c r="B1158" s="14">
        <v>1157</v>
      </c>
    </row>
    <row r="1159" ht="12.75">
      <c r="B1159" s="14">
        <v>1158</v>
      </c>
    </row>
    <row r="1160" ht="12.75">
      <c r="B1160" s="14">
        <v>1159</v>
      </c>
    </row>
    <row r="1161" ht="12.75">
      <c r="B1161" s="14">
        <v>1160</v>
      </c>
    </row>
    <row r="1162" ht="12.75">
      <c r="B1162" s="14">
        <v>1161</v>
      </c>
    </row>
    <row r="1163" ht="12.75">
      <c r="B1163" s="14">
        <v>1162</v>
      </c>
    </row>
    <row r="1164" ht="12.75">
      <c r="B1164" s="14">
        <v>1163</v>
      </c>
    </row>
    <row r="1165" ht="12.75">
      <c r="B1165" s="14">
        <v>1164</v>
      </c>
    </row>
    <row r="1166" ht="12.75">
      <c r="B1166" s="14">
        <v>1165</v>
      </c>
    </row>
    <row r="1167" ht="12.75">
      <c r="B1167" s="14">
        <v>1166</v>
      </c>
    </row>
    <row r="1168" ht="12.75">
      <c r="B1168" s="14">
        <v>1167</v>
      </c>
    </row>
    <row r="1169" ht="12.75">
      <c r="B1169" s="14">
        <v>1168</v>
      </c>
    </row>
    <row r="1170" ht="12.75">
      <c r="B1170" s="14">
        <v>1169</v>
      </c>
    </row>
    <row r="1171" ht="12.75">
      <c r="B1171" s="14">
        <v>1170</v>
      </c>
    </row>
    <row r="1172" ht="12.75">
      <c r="B1172" s="14">
        <v>1171</v>
      </c>
    </row>
    <row r="1173" ht="12.75">
      <c r="B1173" s="14">
        <v>1172</v>
      </c>
    </row>
    <row r="1174" ht="12.75">
      <c r="B1174" s="14">
        <v>1173</v>
      </c>
    </row>
    <row r="1175" ht="12.75">
      <c r="B1175" s="14">
        <v>1174</v>
      </c>
    </row>
    <row r="1176" ht="12.75">
      <c r="B1176" s="14">
        <v>1175</v>
      </c>
    </row>
    <row r="1177" ht="12.75">
      <c r="B1177" s="14">
        <v>1176</v>
      </c>
    </row>
    <row r="1178" ht="12.75">
      <c r="B1178" s="14">
        <v>1177</v>
      </c>
    </row>
    <row r="1179" ht="12.75">
      <c r="B1179" s="14">
        <v>1178</v>
      </c>
    </row>
    <row r="1180" ht="12.75">
      <c r="B1180" s="14">
        <v>1179</v>
      </c>
    </row>
    <row r="1181" ht="12.75">
      <c r="B1181" s="14">
        <v>1180</v>
      </c>
    </row>
    <row r="1182" ht="12.75">
      <c r="B1182" s="14">
        <v>1181</v>
      </c>
    </row>
    <row r="1183" ht="12.75">
      <c r="B1183" s="14">
        <v>1182</v>
      </c>
    </row>
    <row r="1184" ht="12.75">
      <c r="B1184" s="14">
        <v>1183</v>
      </c>
    </row>
    <row r="1185" ht="12.75">
      <c r="B1185" s="14">
        <v>1184</v>
      </c>
    </row>
    <row r="1186" ht="12.75">
      <c r="B1186" s="14">
        <v>1185</v>
      </c>
    </row>
    <row r="1187" ht="12.75">
      <c r="B1187" s="14">
        <v>1186</v>
      </c>
    </row>
    <row r="1188" ht="12.75">
      <c r="B1188" s="14">
        <v>1187</v>
      </c>
    </row>
    <row r="1189" ht="12.75">
      <c r="B1189" s="14">
        <v>1188</v>
      </c>
    </row>
    <row r="1190" ht="12.75">
      <c r="B1190" s="14">
        <v>1189</v>
      </c>
    </row>
    <row r="1191" ht="12.75">
      <c r="B1191" s="14">
        <v>1190</v>
      </c>
    </row>
    <row r="1192" ht="12.75">
      <c r="B1192" s="14">
        <v>1191</v>
      </c>
    </row>
    <row r="1193" ht="12.75">
      <c r="B1193" s="14">
        <v>1192</v>
      </c>
    </row>
    <row r="1194" ht="12.75">
      <c r="B1194" s="14">
        <v>1193</v>
      </c>
    </row>
    <row r="1195" ht="12.75">
      <c r="B1195" s="14">
        <v>1194</v>
      </c>
    </row>
    <row r="1196" ht="12.75">
      <c r="B1196" s="14">
        <v>1195</v>
      </c>
    </row>
    <row r="1197" ht="12.75">
      <c r="B1197" s="14">
        <v>1196</v>
      </c>
    </row>
    <row r="1198" ht="12.75">
      <c r="B1198" s="14">
        <v>1197</v>
      </c>
    </row>
    <row r="1199" ht="12.75">
      <c r="B1199" s="14">
        <v>1198</v>
      </c>
    </row>
    <row r="1200" ht="12.75">
      <c r="B1200" s="14">
        <v>1199</v>
      </c>
    </row>
    <row r="1201" ht="12.75">
      <c r="B1201" s="14">
        <v>1200</v>
      </c>
    </row>
    <row r="1202" ht="12.75">
      <c r="B1202" s="14">
        <v>1201</v>
      </c>
    </row>
    <row r="1203" ht="12.75">
      <c r="B1203" s="14">
        <v>1202</v>
      </c>
    </row>
    <row r="1204" ht="12.75">
      <c r="B1204" s="14">
        <v>1203</v>
      </c>
    </row>
    <row r="1205" ht="12.75">
      <c r="B1205" s="14">
        <v>1204</v>
      </c>
    </row>
    <row r="1206" ht="12.75">
      <c r="B1206" s="14">
        <v>1205</v>
      </c>
    </row>
    <row r="1207" ht="12.75">
      <c r="B1207" s="14">
        <v>1206</v>
      </c>
    </row>
    <row r="1208" ht="12.75">
      <c r="B1208" s="14">
        <v>1207</v>
      </c>
    </row>
    <row r="1209" ht="12.75">
      <c r="B1209" s="14">
        <v>1208</v>
      </c>
    </row>
    <row r="1210" ht="12.75">
      <c r="B1210" s="14">
        <v>1209</v>
      </c>
    </row>
    <row r="1211" ht="12.75">
      <c r="B1211" s="14">
        <v>1210</v>
      </c>
    </row>
    <row r="1212" ht="12.75">
      <c r="B1212" s="14">
        <v>1211</v>
      </c>
    </row>
    <row r="1213" ht="12.75">
      <c r="B1213" s="14">
        <v>1212</v>
      </c>
    </row>
    <row r="1214" ht="12.75">
      <c r="B1214" s="14">
        <v>1213</v>
      </c>
    </row>
    <row r="1215" ht="12.75">
      <c r="B1215" s="14">
        <v>1214</v>
      </c>
    </row>
    <row r="1216" ht="12.75">
      <c r="B1216" s="14">
        <v>1215</v>
      </c>
    </row>
    <row r="1217" ht="12.75">
      <c r="B1217" s="14">
        <v>1216</v>
      </c>
    </row>
    <row r="1218" ht="12.75">
      <c r="B1218" s="14">
        <v>1217</v>
      </c>
    </row>
    <row r="1219" ht="12.75">
      <c r="B1219" s="14">
        <v>1218</v>
      </c>
    </row>
    <row r="1220" ht="12.75">
      <c r="B1220" s="14">
        <v>1219</v>
      </c>
    </row>
    <row r="1221" ht="12.75">
      <c r="B1221" s="14">
        <v>1220</v>
      </c>
    </row>
    <row r="1222" ht="12.75">
      <c r="B1222" s="14">
        <v>1221</v>
      </c>
    </row>
    <row r="1223" ht="12.75">
      <c r="B1223" s="14">
        <v>1222</v>
      </c>
    </row>
    <row r="1224" ht="12.75">
      <c r="B1224" s="14">
        <v>1223</v>
      </c>
    </row>
    <row r="1225" ht="12.75">
      <c r="B1225" s="14">
        <v>1224</v>
      </c>
    </row>
    <row r="1226" ht="12.75">
      <c r="B1226" s="14">
        <v>1225</v>
      </c>
    </row>
    <row r="1227" ht="12.75">
      <c r="B1227" s="14">
        <v>1226</v>
      </c>
    </row>
    <row r="1228" ht="12.75">
      <c r="B1228" s="14">
        <v>1227</v>
      </c>
    </row>
    <row r="1229" ht="12.75">
      <c r="B1229" s="14">
        <v>1228</v>
      </c>
    </row>
    <row r="1230" ht="12.75">
      <c r="B1230" s="14">
        <v>1229</v>
      </c>
    </row>
    <row r="1231" ht="12.75">
      <c r="B1231" s="14">
        <v>1230</v>
      </c>
    </row>
    <row r="1232" ht="12.75">
      <c r="B1232" s="14">
        <v>1231</v>
      </c>
    </row>
    <row r="1233" ht="12.75">
      <c r="B1233" s="14">
        <v>1232</v>
      </c>
    </row>
    <row r="1234" ht="12.75">
      <c r="B1234" s="14">
        <v>1233</v>
      </c>
    </row>
    <row r="1235" ht="12.75">
      <c r="B1235" s="14">
        <v>1234</v>
      </c>
    </row>
    <row r="1236" ht="12.75">
      <c r="B1236" s="14">
        <v>1235</v>
      </c>
    </row>
    <row r="1237" ht="12.75">
      <c r="B1237" s="14">
        <v>1236</v>
      </c>
    </row>
    <row r="1238" ht="12.75">
      <c r="B1238" s="14">
        <v>1237</v>
      </c>
    </row>
    <row r="1239" ht="12.75">
      <c r="B1239" s="14">
        <v>1238</v>
      </c>
    </row>
    <row r="1240" ht="12.75">
      <c r="B1240" s="14">
        <v>1239</v>
      </c>
    </row>
    <row r="1241" ht="12.75">
      <c r="B1241" s="14">
        <v>1240</v>
      </c>
    </row>
    <row r="1242" ht="12.75">
      <c r="B1242" s="14">
        <v>1241</v>
      </c>
    </row>
    <row r="1243" ht="12.75">
      <c r="B1243" s="14">
        <v>1242</v>
      </c>
    </row>
    <row r="1244" ht="12.75">
      <c r="B1244" s="14">
        <v>1243</v>
      </c>
    </row>
    <row r="1245" ht="12.75">
      <c r="B1245" s="14">
        <v>1244</v>
      </c>
    </row>
    <row r="1246" ht="12.75">
      <c r="B1246" s="14">
        <v>1245</v>
      </c>
    </row>
    <row r="1247" ht="12.75">
      <c r="B1247" s="14">
        <v>1246</v>
      </c>
    </row>
    <row r="1248" ht="12.75">
      <c r="B1248" s="14">
        <v>1247</v>
      </c>
    </row>
    <row r="1249" ht="12.75">
      <c r="B1249" s="14">
        <v>1248</v>
      </c>
    </row>
    <row r="1250" ht="12.75">
      <c r="B1250" s="14">
        <v>1249</v>
      </c>
    </row>
    <row r="1251" ht="12.75">
      <c r="B1251" s="14">
        <v>1250</v>
      </c>
    </row>
    <row r="1252" ht="12.75">
      <c r="B1252" s="14">
        <v>1251</v>
      </c>
    </row>
    <row r="1253" ht="12.75">
      <c r="B1253" s="14">
        <v>1252</v>
      </c>
    </row>
    <row r="1254" ht="12.75">
      <c r="B1254" s="14">
        <v>1253</v>
      </c>
    </row>
    <row r="1255" ht="12.75">
      <c r="B1255" s="14">
        <v>1254</v>
      </c>
    </row>
    <row r="1256" ht="12.75">
      <c r="B1256" s="14">
        <v>1255</v>
      </c>
    </row>
    <row r="1257" ht="12.75">
      <c r="B1257" s="14">
        <v>1256</v>
      </c>
    </row>
    <row r="1258" ht="12.75">
      <c r="B1258" s="14">
        <v>1257</v>
      </c>
    </row>
    <row r="1259" ht="12.75">
      <c r="B1259" s="14">
        <v>1258</v>
      </c>
    </row>
    <row r="1260" ht="12.75">
      <c r="B1260" s="14">
        <v>1259</v>
      </c>
    </row>
    <row r="1261" ht="12.75">
      <c r="B1261" s="14">
        <v>1260</v>
      </c>
    </row>
    <row r="1262" ht="12.75">
      <c r="B1262" s="14">
        <v>1261</v>
      </c>
    </row>
    <row r="1263" ht="12.75">
      <c r="B1263" s="14">
        <v>1262</v>
      </c>
    </row>
    <row r="1264" ht="12.75">
      <c r="B1264" s="14">
        <v>1263</v>
      </c>
    </row>
    <row r="1265" ht="12.75">
      <c r="B1265" s="14">
        <v>1264</v>
      </c>
    </row>
    <row r="1266" ht="12.75">
      <c r="B1266" s="14">
        <v>1265</v>
      </c>
    </row>
    <row r="1267" ht="12.75">
      <c r="B1267" s="14">
        <v>1266</v>
      </c>
    </row>
    <row r="1268" ht="12.75">
      <c r="B1268" s="14">
        <v>1267</v>
      </c>
    </row>
    <row r="1269" ht="12.75">
      <c r="B1269" s="14">
        <v>1268</v>
      </c>
    </row>
    <row r="1270" ht="12.75">
      <c r="B1270" s="14">
        <v>1269</v>
      </c>
    </row>
    <row r="1271" ht="12.75">
      <c r="B1271" s="14">
        <v>1270</v>
      </c>
    </row>
    <row r="1272" ht="12.75">
      <c r="B1272" s="14">
        <v>1271</v>
      </c>
    </row>
    <row r="1273" ht="12.75">
      <c r="B1273" s="14">
        <v>1272</v>
      </c>
    </row>
    <row r="1274" ht="12.75">
      <c r="B1274" s="14">
        <v>1273</v>
      </c>
    </row>
    <row r="1275" ht="12.75">
      <c r="B1275" s="14">
        <v>1274</v>
      </c>
    </row>
    <row r="1276" ht="12.75">
      <c r="B1276" s="14">
        <v>1275</v>
      </c>
    </row>
    <row r="1277" ht="12.75">
      <c r="B1277" s="14">
        <v>1276</v>
      </c>
    </row>
    <row r="1278" ht="12.75">
      <c r="B1278" s="14">
        <v>1277</v>
      </c>
    </row>
    <row r="1279" ht="12.75">
      <c r="B1279" s="14">
        <v>1278</v>
      </c>
    </row>
    <row r="1280" ht="12.75">
      <c r="B1280" s="14">
        <v>1279</v>
      </c>
    </row>
    <row r="1281" ht="12.75">
      <c r="B1281" s="14">
        <v>1280</v>
      </c>
    </row>
    <row r="1282" ht="12.75">
      <c r="B1282" s="14">
        <v>1281</v>
      </c>
    </row>
    <row r="1283" ht="12.75">
      <c r="B1283" s="14">
        <v>1282</v>
      </c>
    </row>
    <row r="1284" ht="12.75">
      <c r="B1284" s="14">
        <v>1283</v>
      </c>
    </row>
    <row r="1285" ht="12.75">
      <c r="B1285" s="14">
        <v>1284</v>
      </c>
    </row>
    <row r="1286" ht="12.75">
      <c r="B1286" s="14">
        <v>1285</v>
      </c>
    </row>
    <row r="1287" ht="12.75">
      <c r="B1287" s="14">
        <v>1286</v>
      </c>
    </row>
    <row r="1288" ht="12.75">
      <c r="B1288" s="14">
        <v>1287</v>
      </c>
    </row>
    <row r="1289" ht="12.75">
      <c r="B1289" s="14">
        <v>1288</v>
      </c>
    </row>
    <row r="1290" ht="12.75">
      <c r="B1290" s="14">
        <v>1289</v>
      </c>
    </row>
    <row r="1291" ht="12.75">
      <c r="B1291" s="14">
        <v>1290</v>
      </c>
    </row>
    <row r="1292" ht="12.75">
      <c r="B1292" s="14">
        <v>1291</v>
      </c>
    </row>
    <row r="1293" ht="12.75">
      <c r="B1293" s="14">
        <v>1292</v>
      </c>
    </row>
    <row r="1294" ht="12.75">
      <c r="B1294" s="14">
        <v>1293</v>
      </c>
    </row>
    <row r="1295" ht="12.75">
      <c r="B1295" s="14">
        <v>1294</v>
      </c>
    </row>
    <row r="1296" ht="12.75">
      <c r="B1296" s="14">
        <v>1295</v>
      </c>
    </row>
    <row r="1297" ht="12.75">
      <c r="B1297" s="14">
        <v>1296</v>
      </c>
    </row>
    <row r="1298" ht="12.75">
      <c r="B1298" s="14">
        <v>1297</v>
      </c>
    </row>
    <row r="1299" ht="12.75">
      <c r="B1299" s="14">
        <v>1298</v>
      </c>
    </row>
    <row r="1300" ht="12.75">
      <c r="B1300" s="14">
        <v>1299</v>
      </c>
    </row>
    <row r="1301" ht="12.75">
      <c r="B1301" s="14">
        <v>1300</v>
      </c>
    </row>
    <row r="1302" ht="12.75">
      <c r="B1302" s="14">
        <v>1301</v>
      </c>
    </row>
    <row r="1303" ht="12.75">
      <c r="B1303" s="14">
        <v>1302</v>
      </c>
    </row>
    <row r="1304" ht="12.75">
      <c r="B1304" s="14">
        <v>1303</v>
      </c>
    </row>
    <row r="1305" ht="12.75">
      <c r="B1305" s="14">
        <v>1304</v>
      </c>
    </row>
    <row r="1306" ht="12.75">
      <c r="B1306" s="14">
        <v>1305</v>
      </c>
    </row>
    <row r="1307" ht="12.75">
      <c r="B1307" s="14">
        <v>1306</v>
      </c>
    </row>
    <row r="1308" ht="12.75">
      <c r="B1308" s="14">
        <v>1307</v>
      </c>
    </row>
    <row r="1309" ht="12.75">
      <c r="B1309" s="14">
        <v>1308</v>
      </c>
    </row>
    <row r="1310" ht="12.75">
      <c r="B1310" s="14">
        <v>1309</v>
      </c>
    </row>
    <row r="1311" ht="12.75">
      <c r="B1311" s="14">
        <v>1310</v>
      </c>
    </row>
    <row r="1312" ht="12.75">
      <c r="B1312" s="14">
        <v>1311</v>
      </c>
    </row>
    <row r="1313" ht="12.75">
      <c r="B1313" s="14">
        <v>1312</v>
      </c>
    </row>
    <row r="1314" ht="12.75">
      <c r="B1314" s="14">
        <v>1313</v>
      </c>
    </row>
    <row r="1315" ht="12.75">
      <c r="B1315" s="14">
        <v>1314</v>
      </c>
    </row>
    <row r="1316" ht="12.75">
      <c r="B1316" s="14">
        <v>1315</v>
      </c>
    </row>
    <row r="1317" ht="12.75">
      <c r="B1317" s="14">
        <v>1316</v>
      </c>
    </row>
    <row r="1318" ht="12.75">
      <c r="B1318" s="14">
        <v>1317</v>
      </c>
    </row>
    <row r="1319" ht="12.75">
      <c r="B1319" s="14">
        <v>1318</v>
      </c>
    </row>
    <row r="1320" ht="12.75">
      <c r="B1320" s="14">
        <v>1319</v>
      </c>
    </row>
    <row r="1321" ht="12.75">
      <c r="B1321" s="14">
        <v>1320</v>
      </c>
    </row>
    <row r="1322" ht="12.75">
      <c r="B1322" s="14">
        <v>1321</v>
      </c>
    </row>
    <row r="1323" ht="12.75">
      <c r="B1323" s="14">
        <v>1322</v>
      </c>
    </row>
    <row r="1324" ht="12.75">
      <c r="B1324" s="14">
        <v>1323</v>
      </c>
    </row>
    <row r="1325" ht="12.75">
      <c r="B1325" s="14">
        <v>1324</v>
      </c>
    </row>
    <row r="1326" ht="12.75">
      <c r="B1326" s="14">
        <v>1325</v>
      </c>
    </row>
    <row r="1327" ht="12.75">
      <c r="B1327" s="14">
        <v>1326</v>
      </c>
    </row>
    <row r="1328" ht="12.75">
      <c r="B1328" s="14">
        <v>1327</v>
      </c>
    </row>
    <row r="1329" ht="12.75">
      <c r="B1329" s="14">
        <v>1328</v>
      </c>
    </row>
    <row r="1330" ht="12.75">
      <c r="B1330" s="14">
        <v>1329</v>
      </c>
    </row>
    <row r="1331" ht="12.75">
      <c r="B1331" s="14">
        <v>1330</v>
      </c>
    </row>
    <row r="1332" ht="12.75">
      <c r="B1332" s="14">
        <v>1331</v>
      </c>
    </row>
    <row r="1333" ht="12.75">
      <c r="B1333" s="14">
        <v>1332</v>
      </c>
    </row>
    <row r="1334" ht="12.75">
      <c r="B1334" s="14">
        <v>1333</v>
      </c>
    </row>
    <row r="1335" ht="12.75">
      <c r="B1335" s="14">
        <v>1334</v>
      </c>
    </row>
    <row r="1336" ht="12.75">
      <c r="B1336" s="14">
        <v>1335</v>
      </c>
    </row>
    <row r="1337" ht="12.75">
      <c r="B1337" s="14">
        <v>1336</v>
      </c>
    </row>
    <row r="1338" ht="12.75">
      <c r="B1338" s="14">
        <v>1337</v>
      </c>
    </row>
    <row r="1339" ht="12.75">
      <c r="B1339" s="14">
        <v>1338</v>
      </c>
    </row>
    <row r="1340" ht="12.75">
      <c r="B1340" s="14">
        <v>1339</v>
      </c>
    </row>
    <row r="1341" ht="12.75">
      <c r="B1341" s="14">
        <v>1340</v>
      </c>
    </row>
    <row r="1342" ht="12.75">
      <c r="B1342" s="14">
        <v>1341</v>
      </c>
    </row>
    <row r="1343" ht="12.75">
      <c r="B1343" s="14">
        <v>1342</v>
      </c>
    </row>
    <row r="1344" ht="12.75">
      <c r="B1344" s="14">
        <v>1343</v>
      </c>
    </row>
    <row r="1345" ht="12.75">
      <c r="B1345" s="14">
        <v>1344</v>
      </c>
    </row>
    <row r="1346" ht="12.75">
      <c r="B1346" s="14">
        <v>1345</v>
      </c>
    </row>
    <row r="1347" ht="12.75">
      <c r="B1347" s="14">
        <v>1346</v>
      </c>
    </row>
    <row r="1348" ht="12.75">
      <c r="B1348" s="14">
        <v>1347</v>
      </c>
    </row>
    <row r="1349" ht="12.75">
      <c r="B1349" s="14">
        <v>1348</v>
      </c>
    </row>
    <row r="1350" ht="12.75">
      <c r="B1350" s="14">
        <v>1349</v>
      </c>
    </row>
    <row r="1351" ht="12.75">
      <c r="B1351" s="14">
        <v>1350</v>
      </c>
    </row>
    <row r="1352" ht="12.75">
      <c r="B1352" s="14">
        <v>1351</v>
      </c>
    </row>
    <row r="1353" ht="12.75">
      <c r="B1353" s="14">
        <v>1352</v>
      </c>
    </row>
    <row r="1354" ht="12.75">
      <c r="B1354" s="14">
        <v>1353</v>
      </c>
    </row>
    <row r="1355" ht="12.75">
      <c r="B1355" s="14">
        <v>1354</v>
      </c>
    </row>
    <row r="1356" ht="12.75">
      <c r="B1356" s="14">
        <v>1355</v>
      </c>
    </row>
    <row r="1357" ht="12.75">
      <c r="B1357" s="14">
        <v>1356</v>
      </c>
    </row>
    <row r="1358" ht="12.75">
      <c r="B1358" s="14">
        <v>1357</v>
      </c>
    </row>
    <row r="1359" ht="12.75">
      <c r="B1359" s="14">
        <v>1358</v>
      </c>
    </row>
    <row r="1360" ht="12.75">
      <c r="B1360" s="14">
        <v>1359</v>
      </c>
    </row>
    <row r="1361" ht="12.75">
      <c r="B1361" s="14">
        <v>1360</v>
      </c>
    </row>
    <row r="1362" ht="12.75">
      <c r="B1362" s="14">
        <v>1361</v>
      </c>
    </row>
    <row r="1363" ht="12.75">
      <c r="B1363" s="14">
        <v>1362</v>
      </c>
    </row>
    <row r="1364" ht="12.75">
      <c r="B1364" s="14">
        <v>1363</v>
      </c>
    </row>
    <row r="1365" ht="12.75">
      <c r="B1365" s="14">
        <v>1364</v>
      </c>
    </row>
    <row r="1366" ht="12.75">
      <c r="B1366" s="14">
        <v>1365</v>
      </c>
    </row>
    <row r="1367" ht="12.75">
      <c r="B1367" s="14">
        <v>1366</v>
      </c>
    </row>
    <row r="1368" ht="12.75">
      <c r="B1368" s="14">
        <v>1367</v>
      </c>
    </row>
    <row r="1369" ht="12.75">
      <c r="B1369" s="14">
        <v>1368</v>
      </c>
    </row>
    <row r="1370" ht="12.75">
      <c r="B1370" s="14">
        <v>1369</v>
      </c>
    </row>
    <row r="1371" ht="12.75">
      <c r="B1371" s="14">
        <v>1370</v>
      </c>
    </row>
    <row r="1372" ht="12.75">
      <c r="B1372" s="14">
        <v>1371</v>
      </c>
    </row>
    <row r="1373" ht="12.75">
      <c r="B1373" s="14">
        <v>1372</v>
      </c>
    </row>
    <row r="1374" ht="12.75">
      <c r="B1374" s="14">
        <v>1373</v>
      </c>
    </row>
    <row r="1375" ht="12.75">
      <c r="B1375" s="14">
        <v>1374</v>
      </c>
    </row>
    <row r="1376" ht="12.75">
      <c r="B1376" s="14">
        <v>1375</v>
      </c>
    </row>
    <row r="1377" ht="12.75">
      <c r="B1377" s="14">
        <v>1376</v>
      </c>
    </row>
    <row r="1378" ht="12.75">
      <c r="B1378" s="14">
        <v>1377</v>
      </c>
    </row>
    <row r="1379" ht="12.75">
      <c r="B1379" s="14">
        <v>1378</v>
      </c>
    </row>
    <row r="1380" ht="12.75">
      <c r="B1380" s="14">
        <v>1379</v>
      </c>
    </row>
    <row r="1381" ht="12.75">
      <c r="B1381" s="14">
        <v>1380</v>
      </c>
    </row>
    <row r="1382" ht="12.75">
      <c r="B1382" s="14">
        <v>1381</v>
      </c>
    </row>
    <row r="1383" ht="12.75">
      <c r="B1383" s="14">
        <v>1382</v>
      </c>
    </row>
    <row r="1384" ht="12.75">
      <c r="B1384" s="14">
        <v>1383</v>
      </c>
    </row>
    <row r="1385" ht="12.75">
      <c r="B1385" s="14">
        <v>1384</v>
      </c>
    </row>
    <row r="1386" ht="12.75">
      <c r="B1386" s="14">
        <v>1385</v>
      </c>
    </row>
    <row r="1387" ht="12.75">
      <c r="B1387" s="14">
        <v>1386</v>
      </c>
    </row>
    <row r="1388" ht="12.75">
      <c r="B1388" s="14">
        <v>1387</v>
      </c>
    </row>
    <row r="1389" ht="12.75">
      <c r="B1389" s="14">
        <v>1388</v>
      </c>
    </row>
    <row r="1390" ht="12.75">
      <c r="B1390" s="14">
        <v>1389</v>
      </c>
    </row>
    <row r="1391" ht="12.75">
      <c r="B1391" s="14">
        <v>1390</v>
      </c>
    </row>
    <row r="1392" ht="12.75">
      <c r="B1392" s="14">
        <v>1391</v>
      </c>
    </row>
    <row r="1393" ht="12.75">
      <c r="B1393" s="14">
        <v>1392</v>
      </c>
    </row>
    <row r="1394" ht="12.75">
      <c r="B1394" s="14">
        <v>1393</v>
      </c>
    </row>
    <row r="1395" ht="12.75">
      <c r="B1395" s="14">
        <v>1394</v>
      </c>
    </row>
    <row r="1396" ht="12.75">
      <c r="B1396" s="14">
        <v>1395</v>
      </c>
    </row>
    <row r="1397" ht="12.75">
      <c r="B1397" s="14">
        <v>1396</v>
      </c>
    </row>
    <row r="1398" ht="12.75">
      <c r="B1398" s="14">
        <v>1397</v>
      </c>
    </row>
    <row r="1399" ht="12.75">
      <c r="B1399" s="14">
        <v>1398</v>
      </c>
    </row>
    <row r="1400" ht="12.75">
      <c r="B1400" s="14">
        <v>1399</v>
      </c>
    </row>
    <row r="1401" ht="12.75">
      <c r="B1401" s="14">
        <v>1400</v>
      </c>
    </row>
    <row r="1402" ht="12.75">
      <c r="B1402" s="14">
        <v>1401</v>
      </c>
    </row>
    <row r="1403" ht="12.75">
      <c r="B1403" s="14">
        <v>1402</v>
      </c>
    </row>
    <row r="1404" ht="12.75">
      <c r="B1404" s="14">
        <v>1403</v>
      </c>
    </row>
    <row r="1405" ht="12.75">
      <c r="B1405" s="14">
        <v>1404</v>
      </c>
    </row>
    <row r="1406" ht="12.75">
      <c r="B1406" s="14">
        <v>1405</v>
      </c>
    </row>
    <row r="1407" ht="12.75">
      <c r="B1407" s="14">
        <v>1406</v>
      </c>
    </row>
    <row r="1408" ht="12.75">
      <c r="B1408" s="14">
        <v>1407</v>
      </c>
    </row>
    <row r="1409" ht="12.75">
      <c r="B1409" s="14">
        <v>1408</v>
      </c>
    </row>
    <row r="1410" ht="12.75">
      <c r="B1410" s="14">
        <v>1409</v>
      </c>
    </row>
    <row r="1411" ht="12.75">
      <c r="B1411" s="14">
        <v>1410</v>
      </c>
    </row>
    <row r="1412" ht="12.75">
      <c r="B1412" s="14">
        <v>1411</v>
      </c>
    </row>
    <row r="1413" ht="12.75">
      <c r="B1413" s="14">
        <v>1412</v>
      </c>
    </row>
    <row r="1414" ht="12.75">
      <c r="B1414" s="14">
        <v>1413</v>
      </c>
    </row>
    <row r="1415" ht="12.75">
      <c r="B1415" s="14">
        <v>1414</v>
      </c>
    </row>
    <row r="1416" ht="12.75">
      <c r="B1416" s="14">
        <v>1415</v>
      </c>
    </row>
    <row r="1417" ht="12.75">
      <c r="B1417" s="14">
        <v>1416</v>
      </c>
    </row>
    <row r="1418" ht="12.75">
      <c r="B1418" s="14">
        <v>1417</v>
      </c>
    </row>
    <row r="1419" ht="12.75">
      <c r="B1419" s="14">
        <v>1418</v>
      </c>
    </row>
    <row r="1420" ht="12.75">
      <c r="B1420" s="14">
        <v>1419</v>
      </c>
    </row>
    <row r="1421" ht="12.75">
      <c r="B1421" s="14">
        <v>1420</v>
      </c>
    </row>
    <row r="1422" ht="12.75">
      <c r="B1422" s="14">
        <v>1421</v>
      </c>
    </row>
    <row r="1423" ht="12.75">
      <c r="B1423" s="14">
        <v>1422</v>
      </c>
    </row>
    <row r="1424" ht="12.75">
      <c r="B1424" s="14">
        <v>1423</v>
      </c>
    </row>
    <row r="1425" ht="12.75">
      <c r="B1425" s="14">
        <v>1424</v>
      </c>
    </row>
    <row r="1426" ht="12.75">
      <c r="B1426" s="14">
        <v>1425</v>
      </c>
    </row>
    <row r="1427" ht="12.75">
      <c r="B1427" s="14">
        <v>1426</v>
      </c>
    </row>
    <row r="1428" ht="12.75">
      <c r="B1428" s="14">
        <v>1427</v>
      </c>
    </row>
    <row r="1429" ht="12.75">
      <c r="B1429" s="14">
        <v>1428</v>
      </c>
    </row>
    <row r="1430" ht="12.75">
      <c r="B1430" s="14">
        <v>1429</v>
      </c>
    </row>
    <row r="1431" ht="12.75">
      <c r="B1431" s="14">
        <v>1430</v>
      </c>
    </row>
    <row r="1432" ht="12.75">
      <c r="B1432" s="14">
        <v>1431</v>
      </c>
    </row>
    <row r="1433" ht="12.75">
      <c r="B1433" s="14">
        <v>1432</v>
      </c>
    </row>
    <row r="1434" ht="12.75">
      <c r="B1434" s="14">
        <v>1433</v>
      </c>
    </row>
    <row r="1435" ht="12.75">
      <c r="B1435" s="14">
        <v>1434</v>
      </c>
    </row>
    <row r="1436" ht="12.75">
      <c r="B1436" s="14">
        <v>1435</v>
      </c>
    </row>
    <row r="1437" ht="12.75">
      <c r="B1437" s="14">
        <v>1436</v>
      </c>
    </row>
    <row r="1438" ht="12.75">
      <c r="B1438" s="14">
        <v>1437</v>
      </c>
    </row>
    <row r="1439" ht="12.75">
      <c r="B1439" s="14">
        <v>1438</v>
      </c>
    </row>
    <row r="1440" ht="12.75">
      <c r="B1440" s="14">
        <v>1439</v>
      </c>
    </row>
    <row r="1441" ht="12.75">
      <c r="B1441" s="14">
        <v>1440</v>
      </c>
    </row>
    <row r="1442" ht="12.75">
      <c r="B1442" s="14">
        <v>1441</v>
      </c>
    </row>
    <row r="1443" ht="12.75">
      <c r="B1443" s="14">
        <v>1442</v>
      </c>
    </row>
    <row r="1444" ht="12.75">
      <c r="B1444" s="14">
        <v>1443</v>
      </c>
    </row>
    <row r="1445" ht="12.75">
      <c r="B1445" s="14">
        <v>1444</v>
      </c>
    </row>
    <row r="1446" ht="12.75">
      <c r="B1446" s="14">
        <v>1445</v>
      </c>
    </row>
    <row r="1447" ht="12.75">
      <c r="B1447" s="14">
        <v>1446</v>
      </c>
    </row>
    <row r="1448" ht="12.75">
      <c r="B1448" s="14">
        <v>1447</v>
      </c>
    </row>
    <row r="1449" ht="12.75">
      <c r="B1449" s="14">
        <v>1448</v>
      </c>
    </row>
    <row r="1450" ht="12.75">
      <c r="B1450" s="14">
        <v>1449</v>
      </c>
    </row>
    <row r="1451" ht="12.75">
      <c r="B1451" s="14">
        <v>1450</v>
      </c>
    </row>
    <row r="1452" ht="12.75">
      <c r="B1452" s="14">
        <v>1451</v>
      </c>
    </row>
    <row r="1453" ht="12.75">
      <c r="B1453" s="14">
        <v>1452</v>
      </c>
    </row>
    <row r="1454" ht="12.75">
      <c r="B1454" s="14">
        <v>1453</v>
      </c>
    </row>
    <row r="1455" ht="12.75">
      <c r="B1455" s="14">
        <v>1454</v>
      </c>
    </row>
    <row r="1456" ht="12.75">
      <c r="B1456" s="14">
        <v>1455</v>
      </c>
    </row>
    <row r="1457" ht="12.75">
      <c r="B1457" s="14">
        <v>1456</v>
      </c>
    </row>
    <row r="1458" ht="12.75">
      <c r="B1458" s="14">
        <v>1457</v>
      </c>
    </row>
    <row r="1459" ht="12.75">
      <c r="B1459" s="14">
        <v>1458</v>
      </c>
    </row>
    <row r="1460" ht="12.75">
      <c r="B1460" s="14">
        <v>1459</v>
      </c>
    </row>
    <row r="1461" ht="12.75">
      <c r="B1461" s="14">
        <v>1460</v>
      </c>
    </row>
    <row r="1462" ht="12.75">
      <c r="B1462" s="14">
        <v>1461</v>
      </c>
    </row>
    <row r="1463" ht="12.75">
      <c r="B1463" s="14">
        <v>1462</v>
      </c>
    </row>
    <row r="1464" ht="12.75">
      <c r="B1464" s="14">
        <v>1463</v>
      </c>
    </row>
    <row r="1465" ht="12.75">
      <c r="B1465" s="14">
        <v>1464</v>
      </c>
    </row>
    <row r="1466" ht="12.75">
      <c r="B1466" s="14">
        <v>1465</v>
      </c>
    </row>
    <row r="1467" ht="12.75">
      <c r="B1467" s="14">
        <v>1466</v>
      </c>
    </row>
    <row r="1468" ht="12.75">
      <c r="B1468" s="14">
        <v>1467</v>
      </c>
    </row>
    <row r="1469" ht="12.75">
      <c r="B1469" s="14">
        <v>1468</v>
      </c>
    </row>
    <row r="1470" ht="12.75">
      <c r="B1470" s="14">
        <v>1469</v>
      </c>
    </row>
    <row r="1471" ht="12.75">
      <c r="B1471" s="14">
        <v>1470</v>
      </c>
    </row>
    <row r="1472" ht="12.75">
      <c r="B1472" s="14">
        <v>1471</v>
      </c>
    </row>
    <row r="1473" ht="12.75">
      <c r="B1473" s="14">
        <v>1472</v>
      </c>
    </row>
    <row r="1474" ht="12.75">
      <c r="B1474" s="14">
        <v>1473</v>
      </c>
    </row>
    <row r="1475" ht="12.75">
      <c r="B1475" s="14">
        <v>1474</v>
      </c>
    </row>
    <row r="1476" ht="12.75">
      <c r="B1476" s="14">
        <v>1475</v>
      </c>
    </row>
    <row r="1477" ht="12.75">
      <c r="B1477" s="14">
        <v>1476</v>
      </c>
    </row>
    <row r="1478" ht="12.75">
      <c r="B1478" s="14">
        <v>1477</v>
      </c>
    </row>
    <row r="1479" ht="12.75">
      <c r="B1479" s="14">
        <v>1478</v>
      </c>
    </row>
    <row r="1480" ht="12.75">
      <c r="B1480" s="14">
        <v>1479</v>
      </c>
    </row>
    <row r="1481" ht="12.75">
      <c r="B1481" s="14">
        <v>1480</v>
      </c>
    </row>
    <row r="1482" ht="12.75">
      <c r="B1482" s="14">
        <v>1481</v>
      </c>
    </row>
    <row r="1483" ht="12.75">
      <c r="B1483" s="14">
        <v>1482</v>
      </c>
    </row>
    <row r="1484" ht="12.75">
      <c r="B1484" s="14">
        <v>1483</v>
      </c>
    </row>
    <row r="1485" ht="12.75">
      <c r="B1485" s="14">
        <v>1484</v>
      </c>
    </row>
    <row r="1486" ht="12.75">
      <c r="B1486" s="14">
        <v>1485</v>
      </c>
    </row>
    <row r="1487" ht="12.75">
      <c r="B1487" s="14">
        <v>1486</v>
      </c>
    </row>
    <row r="1488" ht="12.75">
      <c r="B1488" s="14">
        <v>1487</v>
      </c>
    </row>
    <row r="1489" ht="12.75">
      <c r="B1489" s="14">
        <v>1488</v>
      </c>
    </row>
    <row r="1490" ht="12.75">
      <c r="B1490" s="14">
        <v>1489</v>
      </c>
    </row>
    <row r="1491" ht="12.75">
      <c r="B1491" s="14">
        <v>1490</v>
      </c>
    </row>
    <row r="1492" ht="12.75">
      <c r="B1492" s="14">
        <v>1491</v>
      </c>
    </row>
    <row r="1493" ht="12.75">
      <c r="B1493" s="14">
        <v>1492</v>
      </c>
    </row>
    <row r="1494" ht="12.75">
      <c r="B1494" s="14">
        <v>1493</v>
      </c>
    </row>
    <row r="1495" ht="12.75">
      <c r="B1495" s="14">
        <v>1494</v>
      </c>
    </row>
    <row r="1496" ht="12.75">
      <c r="B1496" s="14">
        <v>1495</v>
      </c>
    </row>
    <row r="1497" ht="12.75">
      <c r="B1497" s="14">
        <v>1496</v>
      </c>
    </row>
    <row r="1498" ht="12.75">
      <c r="B1498" s="14">
        <v>1497</v>
      </c>
    </row>
    <row r="1499" ht="12.75">
      <c r="B1499" s="14">
        <v>1498</v>
      </c>
    </row>
    <row r="1500" ht="12.75">
      <c r="B1500" s="14">
        <v>1499</v>
      </c>
    </row>
    <row r="1501" ht="12.75">
      <c r="B1501" s="14">
        <v>1500</v>
      </c>
    </row>
    <row r="1502" ht="12.75">
      <c r="B1502" s="14">
        <v>1501</v>
      </c>
    </row>
    <row r="1503" ht="12.75">
      <c r="B1503" s="14">
        <v>1502</v>
      </c>
    </row>
    <row r="1504" ht="12.75">
      <c r="B1504" s="14">
        <v>1503</v>
      </c>
    </row>
    <row r="1505" ht="12.75">
      <c r="B1505" s="14">
        <v>1504</v>
      </c>
    </row>
    <row r="1506" ht="12.75">
      <c r="B1506" s="14">
        <v>1505</v>
      </c>
    </row>
    <row r="1507" ht="12.75">
      <c r="B1507" s="14">
        <v>1506</v>
      </c>
    </row>
    <row r="1508" ht="12.75">
      <c r="B1508" s="14">
        <v>1507</v>
      </c>
    </row>
    <row r="1509" ht="12.75">
      <c r="B1509" s="14">
        <v>1508</v>
      </c>
    </row>
    <row r="1510" ht="12.75">
      <c r="B1510" s="14">
        <v>1509</v>
      </c>
    </row>
    <row r="1511" ht="12.75">
      <c r="B1511" s="14">
        <v>1510</v>
      </c>
    </row>
    <row r="1512" ht="12.75">
      <c r="B1512" s="14">
        <v>1511</v>
      </c>
    </row>
    <row r="1513" ht="12.75">
      <c r="B1513" s="14">
        <v>1512</v>
      </c>
    </row>
    <row r="1514" ht="12.75">
      <c r="B1514" s="14">
        <v>1513</v>
      </c>
    </row>
    <row r="1515" ht="12.75">
      <c r="B1515" s="14">
        <v>1514</v>
      </c>
    </row>
    <row r="1516" ht="12.75">
      <c r="B1516" s="14">
        <v>1515</v>
      </c>
    </row>
    <row r="1517" ht="12.75">
      <c r="B1517" s="14">
        <v>1516</v>
      </c>
    </row>
    <row r="1518" ht="12.75">
      <c r="B1518" s="14">
        <v>1517</v>
      </c>
    </row>
    <row r="1519" ht="12.75">
      <c r="B1519" s="14">
        <v>1518</v>
      </c>
    </row>
    <row r="1520" ht="12.75">
      <c r="B1520" s="14">
        <v>1519</v>
      </c>
    </row>
    <row r="1521" ht="12.75">
      <c r="B1521" s="14">
        <v>1520</v>
      </c>
    </row>
    <row r="1522" ht="12.75">
      <c r="B1522" s="14">
        <v>1521</v>
      </c>
    </row>
    <row r="1523" ht="12.75">
      <c r="B1523" s="14">
        <v>1522</v>
      </c>
    </row>
    <row r="1524" ht="12.75">
      <c r="B1524" s="14">
        <v>1523</v>
      </c>
    </row>
    <row r="1525" ht="12.75">
      <c r="B1525" s="14">
        <v>1524</v>
      </c>
    </row>
    <row r="1526" ht="12.75">
      <c r="B1526" s="14">
        <v>1525</v>
      </c>
    </row>
    <row r="1527" ht="12.75">
      <c r="B1527" s="14">
        <v>1526</v>
      </c>
    </row>
    <row r="1528" ht="12.75">
      <c r="B1528" s="14">
        <v>1527</v>
      </c>
    </row>
    <row r="1529" ht="12.75">
      <c r="B1529" s="14">
        <v>1528</v>
      </c>
    </row>
    <row r="1530" ht="12.75">
      <c r="B1530" s="14">
        <v>1529</v>
      </c>
    </row>
    <row r="1531" ht="12.75">
      <c r="B1531" s="14">
        <v>1530</v>
      </c>
    </row>
    <row r="1532" ht="12.75">
      <c r="B1532" s="14">
        <v>1531</v>
      </c>
    </row>
    <row r="1533" ht="12.75">
      <c r="B1533" s="14">
        <v>1532</v>
      </c>
    </row>
    <row r="1534" ht="12.75">
      <c r="B1534" s="14">
        <v>1533</v>
      </c>
    </row>
    <row r="1535" ht="12.75">
      <c r="B1535" s="14">
        <v>1534</v>
      </c>
    </row>
    <row r="1536" ht="12.75">
      <c r="B1536" s="14">
        <v>1535</v>
      </c>
    </row>
    <row r="1537" ht="12.75">
      <c r="B1537" s="14">
        <v>1536</v>
      </c>
    </row>
    <row r="1538" ht="12.75">
      <c r="B1538" s="14">
        <v>1537</v>
      </c>
    </row>
    <row r="1539" ht="12.75">
      <c r="B1539" s="14">
        <v>1538</v>
      </c>
    </row>
    <row r="1540" ht="12.75">
      <c r="B1540" s="14">
        <v>1539</v>
      </c>
    </row>
    <row r="1541" ht="12.75">
      <c r="B1541" s="14">
        <v>1540</v>
      </c>
    </row>
    <row r="1542" ht="12.75">
      <c r="B1542" s="14">
        <v>1541</v>
      </c>
    </row>
    <row r="1543" ht="12.75">
      <c r="B1543" s="14">
        <v>1542</v>
      </c>
    </row>
    <row r="1544" ht="12.75">
      <c r="B1544" s="14">
        <v>1543</v>
      </c>
    </row>
    <row r="1545" ht="12.75">
      <c r="B1545" s="14">
        <v>1544</v>
      </c>
    </row>
    <row r="1546" ht="12.75">
      <c r="B1546" s="14">
        <v>1545</v>
      </c>
    </row>
    <row r="1547" ht="12.75">
      <c r="B1547" s="14">
        <v>1546</v>
      </c>
    </row>
    <row r="1548" ht="12.75">
      <c r="B1548" s="14">
        <v>1547</v>
      </c>
    </row>
    <row r="1549" ht="12.75">
      <c r="B1549" s="14">
        <v>1548</v>
      </c>
    </row>
    <row r="1550" ht="12.75">
      <c r="B1550" s="14">
        <v>1549</v>
      </c>
    </row>
    <row r="1551" ht="12.75">
      <c r="B1551" s="14">
        <v>1550</v>
      </c>
    </row>
    <row r="1552" ht="12.75">
      <c r="B1552" s="14">
        <v>1551</v>
      </c>
    </row>
    <row r="1553" ht="12.75">
      <c r="B1553" s="14">
        <v>1552</v>
      </c>
    </row>
    <row r="1554" ht="12.75">
      <c r="B1554" s="14">
        <v>1553</v>
      </c>
    </row>
    <row r="1555" ht="12.75">
      <c r="B1555" s="14">
        <v>1554</v>
      </c>
    </row>
    <row r="1556" ht="12.75">
      <c r="B1556" s="14">
        <v>1555</v>
      </c>
    </row>
    <row r="1557" ht="12.75">
      <c r="B1557" s="14">
        <v>1556</v>
      </c>
    </row>
    <row r="1558" ht="12.75">
      <c r="B1558" s="14">
        <v>1557</v>
      </c>
    </row>
    <row r="1559" ht="12.75">
      <c r="B1559" s="14">
        <v>1558</v>
      </c>
    </row>
    <row r="1560" ht="12.75">
      <c r="B1560" s="14">
        <v>1559</v>
      </c>
    </row>
    <row r="1561" ht="12.75">
      <c r="B1561" s="14">
        <v>1560</v>
      </c>
    </row>
    <row r="1562" ht="12.75">
      <c r="B1562" s="14">
        <v>1561</v>
      </c>
    </row>
    <row r="1563" ht="12.75">
      <c r="B1563" s="14">
        <v>1562</v>
      </c>
    </row>
    <row r="1564" ht="12.75">
      <c r="B1564" s="14">
        <v>1563</v>
      </c>
    </row>
    <row r="1565" ht="12.75">
      <c r="B1565" s="14">
        <v>1564</v>
      </c>
    </row>
    <row r="1566" ht="12.75">
      <c r="B1566" s="14">
        <v>1565</v>
      </c>
    </row>
    <row r="1567" ht="12.75">
      <c r="B1567" s="14">
        <v>1566</v>
      </c>
    </row>
    <row r="1568" ht="12.75">
      <c r="B1568" s="14">
        <v>1567</v>
      </c>
    </row>
    <row r="1569" ht="12.75">
      <c r="B1569" s="14">
        <v>1568</v>
      </c>
    </row>
    <row r="1570" ht="12.75">
      <c r="B1570" s="14">
        <v>1569</v>
      </c>
    </row>
    <row r="1571" ht="12.75">
      <c r="B1571" s="14">
        <v>1570</v>
      </c>
    </row>
    <row r="1572" ht="12.75">
      <c r="B1572" s="14">
        <v>1571</v>
      </c>
    </row>
    <row r="1573" ht="12.75">
      <c r="B1573" s="14">
        <v>1572</v>
      </c>
    </row>
    <row r="1574" ht="12.75">
      <c r="B1574" s="14">
        <v>1573</v>
      </c>
    </row>
    <row r="1575" ht="12.75">
      <c r="B1575" s="14">
        <v>1574</v>
      </c>
    </row>
    <row r="1576" ht="12.75">
      <c r="B1576" s="14">
        <v>1575</v>
      </c>
    </row>
    <row r="1577" ht="12.75">
      <c r="B1577" s="14">
        <v>1576</v>
      </c>
    </row>
    <row r="1578" ht="12.75">
      <c r="B1578" s="14">
        <v>1577</v>
      </c>
    </row>
    <row r="1579" ht="12.75">
      <c r="B1579" s="14">
        <v>1578</v>
      </c>
    </row>
    <row r="1580" ht="12.75">
      <c r="B1580" s="14">
        <v>1579</v>
      </c>
    </row>
    <row r="1581" ht="12.75">
      <c r="B1581" s="14">
        <v>1580</v>
      </c>
    </row>
    <row r="1582" ht="12.75">
      <c r="B1582" s="14">
        <v>1581</v>
      </c>
    </row>
    <row r="1583" ht="12.75">
      <c r="B1583" s="14">
        <v>1582</v>
      </c>
    </row>
    <row r="1584" ht="12.75">
      <c r="B1584" s="14">
        <v>1583</v>
      </c>
    </row>
    <row r="1585" ht="12.75">
      <c r="B1585" s="14">
        <v>1584</v>
      </c>
    </row>
    <row r="1586" ht="12.75">
      <c r="B1586" s="14">
        <v>1585</v>
      </c>
    </row>
    <row r="1587" ht="12.75">
      <c r="B1587" s="14">
        <v>1586</v>
      </c>
    </row>
    <row r="1588" ht="12.75">
      <c r="B1588" s="14">
        <v>1587</v>
      </c>
    </row>
    <row r="1589" ht="12.75">
      <c r="B1589" s="14">
        <v>1588</v>
      </c>
    </row>
    <row r="1590" ht="12.75">
      <c r="B1590" s="14">
        <v>1589</v>
      </c>
    </row>
    <row r="1591" ht="12.75">
      <c r="B1591" s="14">
        <v>1590</v>
      </c>
    </row>
    <row r="1592" ht="12.75">
      <c r="B1592" s="14">
        <v>1591</v>
      </c>
    </row>
    <row r="1593" ht="12.75">
      <c r="B1593" s="14">
        <v>1592</v>
      </c>
    </row>
    <row r="1594" ht="12.75">
      <c r="B1594" s="14">
        <v>1593</v>
      </c>
    </row>
    <row r="1595" ht="12.75">
      <c r="B1595" s="14">
        <v>1594</v>
      </c>
    </row>
    <row r="1596" ht="12.75">
      <c r="B1596" s="14">
        <v>1595</v>
      </c>
    </row>
    <row r="1597" ht="12.75">
      <c r="B1597" s="14">
        <v>1596</v>
      </c>
    </row>
    <row r="1598" ht="12.75">
      <c r="B1598" s="14">
        <v>1597</v>
      </c>
    </row>
    <row r="1599" ht="12.75">
      <c r="B1599" s="14">
        <v>1598</v>
      </c>
    </row>
    <row r="1600" ht="12.75">
      <c r="B1600" s="14">
        <v>1599</v>
      </c>
    </row>
    <row r="1601" ht="12.75">
      <c r="B1601" s="14">
        <v>1600</v>
      </c>
    </row>
    <row r="1602" ht="12.75">
      <c r="B1602" s="14">
        <v>1601</v>
      </c>
    </row>
    <row r="1603" ht="12.75">
      <c r="B1603" s="14">
        <v>1602</v>
      </c>
    </row>
    <row r="1604" ht="12.75">
      <c r="B1604" s="14">
        <v>1603</v>
      </c>
    </row>
    <row r="1605" ht="12.75">
      <c r="B1605" s="14">
        <v>1604</v>
      </c>
    </row>
    <row r="1606" ht="12.75">
      <c r="B1606" s="14">
        <v>1605</v>
      </c>
    </row>
    <row r="1607" ht="12.75">
      <c r="B1607" s="14">
        <v>1606</v>
      </c>
    </row>
    <row r="1608" ht="12.75">
      <c r="B1608" s="14">
        <v>1607</v>
      </c>
    </row>
    <row r="1609" ht="12.75">
      <c r="B1609" s="14">
        <v>1608</v>
      </c>
    </row>
    <row r="1610" ht="12.75">
      <c r="B1610" s="14">
        <v>1609</v>
      </c>
    </row>
    <row r="1611" ht="12.75">
      <c r="B1611" s="14">
        <v>1610</v>
      </c>
    </row>
    <row r="1612" ht="12.75">
      <c r="B1612" s="14">
        <v>1611</v>
      </c>
    </row>
    <row r="1613" ht="12.75">
      <c r="B1613" s="14">
        <v>1612</v>
      </c>
    </row>
    <row r="1614" ht="12.75">
      <c r="B1614" s="14">
        <v>1613</v>
      </c>
    </row>
    <row r="1615" ht="12.75">
      <c r="B1615" s="14">
        <v>1614</v>
      </c>
    </row>
    <row r="1616" ht="12.75">
      <c r="B1616" s="14">
        <v>1615</v>
      </c>
    </row>
    <row r="1617" ht="12.75">
      <c r="B1617" s="14">
        <v>1616</v>
      </c>
    </row>
    <row r="1618" ht="12.75">
      <c r="B1618" s="14">
        <v>1617</v>
      </c>
    </row>
    <row r="1619" ht="12.75">
      <c r="B1619" s="14">
        <v>1618</v>
      </c>
    </row>
    <row r="1620" ht="12.75">
      <c r="B1620" s="14">
        <v>1619</v>
      </c>
    </row>
    <row r="1621" ht="12.75">
      <c r="B1621" s="14">
        <v>1620</v>
      </c>
    </row>
    <row r="1622" ht="12.75">
      <c r="B1622" s="14">
        <v>1621</v>
      </c>
    </row>
    <row r="1623" ht="12.75">
      <c r="B1623" s="14">
        <v>1622</v>
      </c>
    </row>
    <row r="1624" ht="12.75">
      <c r="B1624" s="14">
        <v>1623</v>
      </c>
    </row>
    <row r="1625" ht="12.75">
      <c r="B1625" s="14">
        <v>1624</v>
      </c>
    </row>
    <row r="1626" ht="12.75">
      <c r="B1626" s="14">
        <v>1625</v>
      </c>
    </row>
    <row r="1627" ht="12.75">
      <c r="B1627" s="14">
        <v>1626</v>
      </c>
    </row>
    <row r="1628" ht="12.75">
      <c r="B1628" s="14">
        <v>1627</v>
      </c>
    </row>
    <row r="1629" ht="12.75">
      <c r="B1629" s="14">
        <v>1628</v>
      </c>
    </row>
    <row r="1630" ht="12.75">
      <c r="B1630" s="14">
        <v>1629</v>
      </c>
    </row>
    <row r="1631" ht="12.75">
      <c r="B1631" s="14">
        <v>1630</v>
      </c>
    </row>
    <row r="1632" ht="12.75">
      <c r="B1632" s="14">
        <v>1631</v>
      </c>
    </row>
    <row r="1633" ht="12.75">
      <c r="B1633" s="14">
        <v>1632</v>
      </c>
    </row>
    <row r="1634" ht="12.75">
      <c r="B1634" s="14">
        <v>1633</v>
      </c>
    </row>
    <row r="1635" ht="12.75">
      <c r="B1635" s="14">
        <v>1634</v>
      </c>
    </row>
    <row r="1636" ht="12.75">
      <c r="B1636" s="14">
        <v>1635</v>
      </c>
    </row>
    <row r="1637" ht="12.75">
      <c r="B1637" s="14">
        <v>1636</v>
      </c>
    </row>
    <row r="1638" ht="12.75">
      <c r="B1638" s="14">
        <v>1637</v>
      </c>
    </row>
    <row r="1639" ht="12.75">
      <c r="B1639" s="14">
        <v>1638</v>
      </c>
    </row>
    <row r="1640" ht="12.75">
      <c r="B1640" s="14">
        <v>1639</v>
      </c>
    </row>
    <row r="1641" ht="12.75">
      <c r="B1641" s="14">
        <v>1640</v>
      </c>
    </row>
    <row r="1642" ht="12.75">
      <c r="B1642" s="14">
        <v>1641</v>
      </c>
    </row>
    <row r="1643" ht="12.75">
      <c r="B1643" s="14">
        <v>1642</v>
      </c>
    </row>
    <row r="1644" ht="12.75">
      <c r="B1644" s="14">
        <v>1643</v>
      </c>
    </row>
    <row r="1645" ht="12.75">
      <c r="B1645" s="14">
        <v>1644</v>
      </c>
    </row>
    <row r="1646" ht="12.75">
      <c r="B1646" s="14">
        <v>1645</v>
      </c>
    </row>
    <row r="1647" ht="12.75">
      <c r="B1647" s="14">
        <v>1646</v>
      </c>
    </row>
    <row r="1648" ht="12.75">
      <c r="B1648" s="14">
        <v>1647</v>
      </c>
    </row>
    <row r="1649" ht="12.75">
      <c r="B1649" s="14">
        <v>1648</v>
      </c>
    </row>
    <row r="1650" ht="12.75">
      <c r="B1650" s="14">
        <v>1649</v>
      </c>
    </row>
    <row r="1651" ht="12.75">
      <c r="B1651" s="14">
        <v>1650</v>
      </c>
    </row>
    <row r="1652" ht="12.75">
      <c r="B1652" s="14">
        <v>1651</v>
      </c>
    </row>
    <row r="1653" ht="12.75">
      <c r="B1653" s="14">
        <v>1652</v>
      </c>
    </row>
    <row r="1654" ht="12.75">
      <c r="B1654" s="14">
        <v>1653</v>
      </c>
    </row>
    <row r="1655" ht="12.75">
      <c r="B1655" s="14">
        <v>1654</v>
      </c>
    </row>
    <row r="1656" ht="12.75">
      <c r="B1656" s="14">
        <v>1655</v>
      </c>
    </row>
    <row r="1657" ht="12.75">
      <c r="B1657" s="14">
        <v>1656</v>
      </c>
    </row>
    <row r="1658" ht="12.75">
      <c r="B1658" s="14">
        <v>1657</v>
      </c>
    </row>
    <row r="1659" ht="12.75">
      <c r="B1659" s="14">
        <v>1658</v>
      </c>
    </row>
    <row r="1660" ht="12.75">
      <c r="B1660" s="14">
        <v>1659</v>
      </c>
    </row>
    <row r="1661" ht="12.75">
      <c r="B1661" s="14">
        <v>1660</v>
      </c>
    </row>
    <row r="1662" ht="12.75">
      <c r="B1662" s="14">
        <v>1661</v>
      </c>
    </row>
    <row r="1663" ht="12.75">
      <c r="B1663" s="14">
        <v>1662</v>
      </c>
    </row>
    <row r="1664" ht="12.75">
      <c r="B1664" s="14">
        <v>1663</v>
      </c>
    </row>
    <row r="1665" ht="12.75">
      <c r="B1665" s="14">
        <v>1664</v>
      </c>
    </row>
    <row r="1666" ht="12.75">
      <c r="B1666" s="14">
        <v>1665</v>
      </c>
    </row>
    <row r="1667" ht="12.75">
      <c r="B1667" s="14">
        <v>1666</v>
      </c>
    </row>
    <row r="1668" ht="12.75">
      <c r="B1668" s="14">
        <v>1667</v>
      </c>
    </row>
    <row r="1669" ht="12.75">
      <c r="B1669" s="14">
        <v>1668</v>
      </c>
    </row>
    <row r="1670" ht="12.75">
      <c r="B1670" s="14">
        <v>1669</v>
      </c>
    </row>
    <row r="1671" ht="12.75">
      <c r="B1671" s="14">
        <v>1670</v>
      </c>
    </row>
    <row r="1672" ht="12.75">
      <c r="B1672" s="14">
        <v>1671</v>
      </c>
    </row>
    <row r="1673" ht="12.75">
      <c r="B1673" s="14">
        <v>1672</v>
      </c>
    </row>
    <row r="1674" ht="12.75">
      <c r="B1674" s="14">
        <v>1673</v>
      </c>
    </row>
    <row r="1675" ht="12.75">
      <c r="B1675" s="14">
        <v>1674</v>
      </c>
    </row>
    <row r="1676" ht="12.75">
      <c r="B1676" s="14">
        <v>1675</v>
      </c>
    </row>
    <row r="1677" ht="12.75">
      <c r="B1677" s="14">
        <v>1676</v>
      </c>
    </row>
    <row r="1678" ht="12.75">
      <c r="B1678" s="14">
        <v>1677</v>
      </c>
    </row>
    <row r="1679" ht="12.75">
      <c r="B1679" s="14">
        <v>1678</v>
      </c>
    </row>
    <row r="1680" ht="12.75">
      <c r="B1680" s="14">
        <v>1679</v>
      </c>
    </row>
    <row r="1681" ht="12.75">
      <c r="B1681" s="14">
        <v>1680</v>
      </c>
    </row>
    <row r="1682" ht="12.75">
      <c r="B1682" s="14">
        <v>1681</v>
      </c>
    </row>
    <row r="1683" ht="12.75">
      <c r="B1683" s="14">
        <v>1682</v>
      </c>
    </row>
    <row r="1684" ht="12.75">
      <c r="B1684" s="14">
        <v>1683</v>
      </c>
    </row>
    <row r="1685" ht="12.75">
      <c r="B1685" s="14">
        <v>1684</v>
      </c>
    </row>
    <row r="1686" ht="12.75">
      <c r="B1686" s="14">
        <v>1685</v>
      </c>
    </row>
    <row r="1687" ht="12.75">
      <c r="B1687" s="14">
        <v>1686</v>
      </c>
    </row>
    <row r="1688" ht="12.75">
      <c r="B1688" s="14">
        <v>1687</v>
      </c>
    </row>
    <row r="1689" ht="12.75">
      <c r="B1689" s="14">
        <v>1688</v>
      </c>
    </row>
    <row r="1690" ht="12.75">
      <c r="B1690" s="14">
        <v>1689</v>
      </c>
    </row>
    <row r="1691" ht="12.75">
      <c r="B1691" s="14">
        <v>1690</v>
      </c>
    </row>
    <row r="1692" ht="12.75">
      <c r="B1692" s="14">
        <v>1691</v>
      </c>
    </row>
    <row r="1693" ht="12.75">
      <c r="B1693" s="14">
        <v>1692</v>
      </c>
    </row>
    <row r="1694" ht="12.75">
      <c r="B1694" s="14">
        <v>1693</v>
      </c>
    </row>
    <row r="1695" ht="12.75">
      <c r="B1695" s="14">
        <v>1694</v>
      </c>
    </row>
    <row r="1696" ht="12.75">
      <c r="B1696" s="14">
        <v>1695</v>
      </c>
    </row>
    <row r="1697" ht="12.75">
      <c r="B1697" s="14">
        <v>1696</v>
      </c>
    </row>
    <row r="1698" ht="12.75">
      <c r="B1698" s="14">
        <v>1697</v>
      </c>
    </row>
    <row r="1699" ht="12.75">
      <c r="B1699" s="14">
        <v>1698</v>
      </c>
    </row>
    <row r="1700" ht="12.75">
      <c r="B1700" s="14">
        <v>1699</v>
      </c>
    </row>
    <row r="1701" ht="12.75">
      <c r="B1701" s="14">
        <v>1700</v>
      </c>
    </row>
    <row r="1702" ht="12.75">
      <c r="B1702" s="14">
        <v>1701</v>
      </c>
    </row>
    <row r="1703" ht="12.75">
      <c r="B1703" s="14">
        <v>1702</v>
      </c>
    </row>
    <row r="1704" ht="12.75">
      <c r="B1704" s="14">
        <v>1703</v>
      </c>
    </row>
    <row r="1705" ht="12.75">
      <c r="B1705" s="14">
        <v>1704</v>
      </c>
    </row>
    <row r="1706" ht="12.75">
      <c r="B1706" s="14">
        <v>1705</v>
      </c>
    </row>
    <row r="1707" ht="12.75">
      <c r="B1707" s="14">
        <v>1706</v>
      </c>
    </row>
    <row r="1708" ht="12.75">
      <c r="B1708" s="14">
        <v>1707</v>
      </c>
    </row>
    <row r="1709" ht="12.75">
      <c r="B1709" s="14">
        <v>1708</v>
      </c>
    </row>
    <row r="1710" ht="12.75">
      <c r="B1710" s="14">
        <v>1709</v>
      </c>
    </row>
    <row r="1711" ht="12.75">
      <c r="B1711" s="14">
        <v>1710</v>
      </c>
    </row>
    <row r="1712" ht="12.75">
      <c r="B1712" s="14">
        <v>1711</v>
      </c>
    </row>
    <row r="1713" ht="12.75">
      <c r="B1713" s="14">
        <v>1712</v>
      </c>
    </row>
    <row r="1714" ht="12.75">
      <c r="B1714" s="14">
        <v>1713</v>
      </c>
    </row>
    <row r="1715" ht="12.75">
      <c r="B1715" s="14">
        <v>1714</v>
      </c>
    </row>
    <row r="1716" ht="12.75">
      <c r="B1716" s="14">
        <v>1715</v>
      </c>
    </row>
    <row r="1717" ht="12.75">
      <c r="B1717" s="14">
        <v>1716</v>
      </c>
    </row>
    <row r="1718" ht="12.75">
      <c r="B1718" s="14">
        <v>1717</v>
      </c>
    </row>
    <row r="1719" ht="12.75">
      <c r="B1719" s="14">
        <v>1718</v>
      </c>
    </row>
    <row r="1720" ht="12.75">
      <c r="B1720" s="14">
        <v>1719</v>
      </c>
    </row>
    <row r="1721" ht="12.75">
      <c r="B1721" s="14">
        <v>1720</v>
      </c>
    </row>
    <row r="1722" ht="12.75">
      <c r="B1722" s="14">
        <v>1721</v>
      </c>
    </row>
    <row r="1723" ht="12.75">
      <c r="B1723" s="14">
        <v>1722</v>
      </c>
    </row>
    <row r="1724" ht="12.75">
      <c r="B1724" s="14">
        <v>1723</v>
      </c>
    </row>
    <row r="1725" ht="12.75">
      <c r="B1725" s="14">
        <v>1724</v>
      </c>
    </row>
    <row r="1726" ht="12.75">
      <c r="B1726" s="14">
        <v>1725</v>
      </c>
    </row>
    <row r="1727" ht="12.75">
      <c r="B1727" s="14">
        <v>1726</v>
      </c>
    </row>
    <row r="1728" ht="12.75">
      <c r="B1728" s="14">
        <v>1727</v>
      </c>
    </row>
    <row r="1729" ht="12.75">
      <c r="B1729" s="14">
        <v>1728</v>
      </c>
    </row>
    <row r="1730" ht="12.75">
      <c r="B1730" s="14">
        <v>1729</v>
      </c>
    </row>
    <row r="1731" ht="12.75">
      <c r="B1731" s="14">
        <v>1730</v>
      </c>
    </row>
    <row r="1732" ht="12.75">
      <c r="B1732" s="14">
        <v>1731</v>
      </c>
    </row>
    <row r="1733" ht="12.75">
      <c r="B1733" s="14">
        <v>1732</v>
      </c>
    </row>
    <row r="1734" ht="12.75">
      <c r="B1734" s="14">
        <v>1733</v>
      </c>
    </row>
    <row r="1735" ht="12.75">
      <c r="B1735" s="14">
        <v>1734</v>
      </c>
    </row>
    <row r="1736" ht="12.75">
      <c r="B1736" s="14">
        <v>1735</v>
      </c>
    </row>
    <row r="1737" ht="12.75">
      <c r="B1737" s="14">
        <v>1736</v>
      </c>
    </row>
    <row r="1738" ht="12.75">
      <c r="B1738" s="14">
        <v>1737</v>
      </c>
    </row>
    <row r="1739" ht="12.75">
      <c r="B1739" s="14">
        <v>1738</v>
      </c>
    </row>
    <row r="1740" ht="12.75">
      <c r="B1740" s="14">
        <v>1739</v>
      </c>
    </row>
    <row r="1741" ht="12.75">
      <c r="B1741" s="14">
        <v>1740</v>
      </c>
    </row>
    <row r="1742" ht="12.75">
      <c r="B1742" s="14">
        <v>1741</v>
      </c>
    </row>
    <row r="1743" ht="12.75">
      <c r="B1743" s="14">
        <v>1742</v>
      </c>
    </row>
    <row r="1744" ht="12.75">
      <c r="B1744" s="14">
        <v>1743</v>
      </c>
    </row>
    <row r="1745" ht="12.75">
      <c r="B1745" s="14">
        <v>1744</v>
      </c>
    </row>
    <row r="1746" ht="12.75">
      <c r="B1746" s="14">
        <v>1745</v>
      </c>
    </row>
    <row r="1747" ht="12.75">
      <c r="B1747" s="14">
        <v>1746</v>
      </c>
    </row>
    <row r="1748" ht="12.75">
      <c r="B1748" s="14">
        <v>1747</v>
      </c>
    </row>
    <row r="1749" ht="12.75">
      <c r="B1749" s="14">
        <v>1748</v>
      </c>
    </row>
    <row r="1750" ht="12.75">
      <c r="B1750" s="14">
        <v>1749</v>
      </c>
    </row>
    <row r="1751" ht="12.75">
      <c r="B1751" s="14">
        <v>1750</v>
      </c>
    </row>
    <row r="1752" ht="12.75">
      <c r="B1752" s="14">
        <v>1751</v>
      </c>
    </row>
    <row r="1753" ht="12.75">
      <c r="B1753" s="14">
        <v>1752</v>
      </c>
    </row>
    <row r="1754" ht="12.75">
      <c r="B1754" s="14">
        <v>1753</v>
      </c>
    </row>
    <row r="1755" ht="12.75">
      <c r="B1755" s="14">
        <v>1754</v>
      </c>
    </row>
    <row r="1756" ht="12.75">
      <c r="B1756" s="14">
        <v>1755</v>
      </c>
    </row>
    <row r="1757" ht="12.75">
      <c r="B1757" s="14">
        <v>1756</v>
      </c>
    </row>
    <row r="1758" ht="12.75">
      <c r="B1758" s="14">
        <v>1757</v>
      </c>
    </row>
    <row r="1759" ht="12.75">
      <c r="B1759" s="14">
        <v>1758</v>
      </c>
    </row>
    <row r="1760" ht="12.75">
      <c r="B1760" s="14">
        <v>1759</v>
      </c>
    </row>
    <row r="1761" ht="12.75">
      <c r="B1761" s="14">
        <v>1760</v>
      </c>
    </row>
    <row r="1762" ht="12.75">
      <c r="B1762" s="14">
        <v>1761</v>
      </c>
    </row>
    <row r="1763" ht="12.75">
      <c r="B1763" s="14">
        <v>1762</v>
      </c>
    </row>
    <row r="1764" ht="12.75">
      <c r="B1764" s="14">
        <v>1763</v>
      </c>
    </row>
    <row r="1765" ht="12.75">
      <c r="B1765" s="14">
        <v>1764</v>
      </c>
    </row>
    <row r="1766" ht="12.75">
      <c r="B1766" s="14">
        <v>1765</v>
      </c>
    </row>
    <row r="1767" ht="12.75">
      <c r="B1767" s="14">
        <v>1766</v>
      </c>
    </row>
    <row r="1768" ht="12.75">
      <c r="B1768" s="14">
        <v>1767</v>
      </c>
    </row>
    <row r="1769" ht="12.75">
      <c r="B1769" s="14">
        <v>1768</v>
      </c>
    </row>
    <row r="1770" ht="12.75">
      <c r="B1770" s="14">
        <v>1769</v>
      </c>
    </row>
    <row r="1771" ht="12.75">
      <c r="B1771" s="14">
        <v>1770</v>
      </c>
    </row>
    <row r="1772" ht="12.75">
      <c r="B1772" s="14">
        <v>1771</v>
      </c>
    </row>
    <row r="1773" ht="12.75">
      <c r="B1773" s="14">
        <v>1772</v>
      </c>
    </row>
    <row r="1774" ht="12.75">
      <c r="B1774" s="14">
        <v>1773</v>
      </c>
    </row>
    <row r="1775" ht="12.75">
      <c r="B1775" s="14">
        <v>1774</v>
      </c>
    </row>
    <row r="1776" ht="12.75">
      <c r="B1776" s="14">
        <v>1775</v>
      </c>
    </row>
    <row r="1777" ht="12.75">
      <c r="B1777" s="14">
        <v>1776</v>
      </c>
    </row>
    <row r="1778" ht="12.75">
      <c r="B1778" s="14">
        <v>1777</v>
      </c>
    </row>
    <row r="1779" ht="12.75">
      <c r="B1779" s="14">
        <v>1778</v>
      </c>
    </row>
    <row r="1780" ht="12.75">
      <c r="B1780" s="14">
        <v>1779</v>
      </c>
    </row>
    <row r="1781" ht="12.75">
      <c r="B1781" s="14">
        <v>1780</v>
      </c>
    </row>
    <row r="1782" ht="12.75">
      <c r="B1782" s="14">
        <v>1781</v>
      </c>
    </row>
    <row r="1783" ht="12.75">
      <c r="B1783" s="14">
        <v>1782</v>
      </c>
    </row>
    <row r="1784" ht="12.75">
      <c r="B1784" s="14">
        <v>1783</v>
      </c>
    </row>
    <row r="1785" ht="12.75">
      <c r="B1785" s="14">
        <v>1784</v>
      </c>
    </row>
    <row r="1786" ht="12.75">
      <c r="B1786" s="14">
        <v>1785</v>
      </c>
    </row>
    <row r="1787" ht="12.75">
      <c r="B1787" s="14">
        <v>1786</v>
      </c>
    </row>
    <row r="1788" ht="12.75">
      <c r="B1788" s="14">
        <v>1787</v>
      </c>
    </row>
    <row r="1789" ht="12.75">
      <c r="B1789" s="14">
        <v>1788</v>
      </c>
    </row>
    <row r="1790" ht="12.75">
      <c r="B1790" s="14">
        <v>1789</v>
      </c>
    </row>
    <row r="1791" ht="12.75">
      <c r="B1791" s="14">
        <v>1790</v>
      </c>
    </row>
    <row r="1792" ht="12.75">
      <c r="B1792" s="14">
        <v>1791</v>
      </c>
    </row>
    <row r="1793" ht="12.75">
      <c r="B1793" s="14">
        <v>1792</v>
      </c>
    </row>
    <row r="1794" ht="12.75">
      <c r="B1794" s="14">
        <v>1793</v>
      </c>
    </row>
    <row r="1795" ht="12.75">
      <c r="B1795" s="14">
        <v>1794</v>
      </c>
    </row>
    <row r="1796" ht="12.75">
      <c r="B1796" s="14">
        <v>1795</v>
      </c>
    </row>
    <row r="1797" ht="12.75">
      <c r="B1797" s="14">
        <v>1796</v>
      </c>
    </row>
    <row r="1798" ht="12.75">
      <c r="B1798" s="14">
        <v>1797</v>
      </c>
    </row>
    <row r="1799" ht="12.75">
      <c r="B1799" s="14">
        <v>1798</v>
      </c>
    </row>
    <row r="1800" ht="12.75">
      <c r="B1800" s="14">
        <v>1799</v>
      </c>
    </row>
    <row r="1801" ht="12.75">
      <c r="B1801" s="14">
        <v>1800</v>
      </c>
    </row>
    <row r="1802" ht="12.75">
      <c r="B1802" s="14">
        <v>1801</v>
      </c>
    </row>
    <row r="1803" ht="12.75">
      <c r="B1803" s="14">
        <v>1802</v>
      </c>
    </row>
    <row r="1804" ht="12.75">
      <c r="B1804" s="14">
        <v>1803</v>
      </c>
    </row>
    <row r="1805" ht="12.75">
      <c r="B1805" s="14">
        <v>1804</v>
      </c>
    </row>
    <row r="1806" ht="12.75">
      <c r="B1806" s="14">
        <v>1805</v>
      </c>
    </row>
    <row r="1807" ht="12.75">
      <c r="B1807" s="14">
        <v>1806</v>
      </c>
    </row>
    <row r="1808" ht="12.75">
      <c r="B1808" s="14">
        <v>1807</v>
      </c>
    </row>
    <row r="1809" ht="12.75">
      <c r="B1809" s="14">
        <v>1808</v>
      </c>
    </row>
    <row r="1810" ht="12.75">
      <c r="B1810" s="14">
        <v>1809</v>
      </c>
    </row>
    <row r="1811" ht="12.75">
      <c r="B1811" s="14">
        <v>1810</v>
      </c>
    </row>
    <row r="1812" ht="12.75">
      <c r="B1812" s="14">
        <v>1811</v>
      </c>
    </row>
    <row r="1813" ht="12.75">
      <c r="B1813" s="14">
        <v>1812</v>
      </c>
    </row>
    <row r="1814" ht="12.75">
      <c r="B1814" s="14">
        <v>1813</v>
      </c>
    </row>
    <row r="1815" ht="12.75">
      <c r="B1815" s="14">
        <v>1814</v>
      </c>
    </row>
    <row r="1816" ht="12.75">
      <c r="B1816" s="14">
        <v>1815</v>
      </c>
    </row>
    <row r="1817" ht="12.75">
      <c r="B1817" s="14">
        <v>1816</v>
      </c>
    </row>
    <row r="1818" ht="12.75">
      <c r="B1818" s="14">
        <v>1817</v>
      </c>
    </row>
    <row r="1819" ht="12.75">
      <c r="B1819" s="14">
        <v>1818</v>
      </c>
    </row>
    <row r="1820" ht="12.75">
      <c r="B1820" s="14">
        <v>1819</v>
      </c>
    </row>
    <row r="1821" ht="12.75">
      <c r="B1821" s="14">
        <v>1820</v>
      </c>
    </row>
    <row r="1822" ht="12.75">
      <c r="B1822" s="14">
        <v>1821</v>
      </c>
    </row>
    <row r="1823" ht="12.75">
      <c r="B1823" s="14">
        <v>1822</v>
      </c>
    </row>
    <row r="1824" ht="12.75">
      <c r="B1824" s="14">
        <v>1823</v>
      </c>
    </row>
    <row r="1825" ht="12.75">
      <c r="B1825" s="14">
        <v>1824</v>
      </c>
    </row>
    <row r="1826" ht="12.75">
      <c r="B1826" s="14">
        <v>1825</v>
      </c>
    </row>
    <row r="1827" ht="12.75">
      <c r="B1827" s="14">
        <v>1826</v>
      </c>
    </row>
    <row r="1828" ht="12.75">
      <c r="B1828" s="14">
        <v>1827</v>
      </c>
    </row>
    <row r="1829" ht="12.75">
      <c r="B1829" s="14">
        <v>1828</v>
      </c>
    </row>
    <row r="1830" ht="12.75">
      <c r="B1830" s="14">
        <v>1829</v>
      </c>
    </row>
    <row r="1831" ht="12.75">
      <c r="B1831" s="14">
        <v>1830</v>
      </c>
    </row>
    <row r="1832" ht="12.75">
      <c r="B1832" s="14">
        <v>1831</v>
      </c>
    </row>
    <row r="1833" ht="12.75">
      <c r="B1833" s="14">
        <v>1832</v>
      </c>
    </row>
    <row r="1834" ht="12.75">
      <c r="B1834" s="14">
        <v>1833</v>
      </c>
    </row>
    <row r="1835" ht="12.75">
      <c r="B1835" s="14">
        <v>1834</v>
      </c>
    </row>
    <row r="1836" ht="12.75">
      <c r="B1836" s="14">
        <v>1835</v>
      </c>
    </row>
    <row r="1837" ht="12.75">
      <c r="B1837" s="14">
        <v>1836</v>
      </c>
    </row>
    <row r="1838" ht="12.75">
      <c r="B1838" s="14">
        <v>1837</v>
      </c>
    </row>
    <row r="1839" ht="12.75">
      <c r="B1839" s="14">
        <v>1838</v>
      </c>
    </row>
    <row r="1840" ht="12.75">
      <c r="B1840" s="14">
        <v>1839</v>
      </c>
    </row>
    <row r="1841" ht="12.75">
      <c r="B1841" s="14">
        <v>1840</v>
      </c>
    </row>
    <row r="1842" ht="12.75">
      <c r="B1842" s="14">
        <v>1841</v>
      </c>
    </row>
    <row r="1843" ht="12.75">
      <c r="B1843" s="14">
        <v>1842</v>
      </c>
    </row>
    <row r="1844" ht="12.75">
      <c r="B1844" s="14">
        <v>1843</v>
      </c>
    </row>
    <row r="1845" ht="12.75">
      <c r="B1845" s="14">
        <v>1844</v>
      </c>
    </row>
    <row r="1846" ht="12.75">
      <c r="B1846" s="14">
        <v>1845</v>
      </c>
    </row>
    <row r="1847" ht="12.75">
      <c r="B1847" s="14">
        <v>1846</v>
      </c>
    </row>
    <row r="1848" ht="12.75">
      <c r="B1848" s="14">
        <v>1847</v>
      </c>
    </row>
    <row r="1849" ht="12.75">
      <c r="B1849" s="14">
        <v>1848</v>
      </c>
    </row>
    <row r="1850" ht="12.75">
      <c r="B1850" s="14">
        <v>1849</v>
      </c>
    </row>
    <row r="1851" ht="12.75">
      <c r="B1851" s="14">
        <v>1850</v>
      </c>
    </row>
    <row r="1852" ht="12.75">
      <c r="B1852" s="14">
        <v>1851</v>
      </c>
    </row>
    <row r="1853" ht="12.75">
      <c r="B1853" s="14">
        <v>1852</v>
      </c>
    </row>
    <row r="1854" ht="12.75">
      <c r="B1854" s="14">
        <v>1853</v>
      </c>
    </row>
    <row r="1855" ht="12.75">
      <c r="B1855" s="14">
        <v>1854</v>
      </c>
    </row>
    <row r="1856" ht="12.75">
      <c r="B1856" s="14">
        <v>1855</v>
      </c>
    </row>
    <row r="1857" ht="12.75">
      <c r="B1857" s="14">
        <v>1856</v>
      </c>
    </row>
    <row r="1858" ht="12.75">
      <c r="B1858" s="14">
        <v>1857</v>
      </c>
    </row>
    <row r="1859" ht="12.75">
      <c r="B1859" s="14">
        <v>1858</v>
      </c>
    </row>
    <row r="1860" ht="12.75">
      <c r="B1860" s="14">
        <v>1859</v>
      </c>
    </row>
    <row r="1861" ht="12.75">
      <c r="B1861" s="14">
        <v>1860</v>
      </c>
    </row>
    <row r="1862" ht="12.75">
      <c r="B1862" s="14">
        <v>1861</v>
      </c>
    </row>
    <row r="1863" ht="12.75">
      <c r="B1863" s="14">
        <v>1862</v>
      </c>
    </row>
    <row r="1864" ht="12.75">
      <c r="B1864" s="14">
        <v>1863</v>
      </c>
    </row>
    <row r="1865" ht="12.75">
      <c r="B1865" s="14">
        <v>1864</v>
      </c>
    </row>
    <row r="1866" ht="12.75">
      <c r="B1866" s="14">
        <v>1865</v>
      </c>
    </row>
    <row r="1867" ht="12.75">
      <c r="B1867" s="14">
        <v>1866</v>
      </c>
    </row>
    <row r="1868" ht="12.75">
      <c r="B1868" s="14">
        <v>1867</v>
      </c>
    </row>
    <row r="1869" ht="12.75">
      <c r="B1869" s="14">
        <v>1868</v>
      </c>
    </row>
    <row r="1870" ht="12.75">
      <c r="B1870" s="14">
        <v>1869</v>
      </c>
    </row>
    <row r="1871" ht="12.75">
      <c r="B1871" s="14">
        <v>1870</v>
      </c>
    </row>
    <row r="1872" ht="12.75">
      <c r="B1872" s="14">
        <v>1871</v>
      </c>
    </row>
    <row r="1873" ht="12.75">
      <c r="B1873" s="14">
        <v>1872</v>
      </c>
    </row>
    <row r="1874" ht="12.75">
      <c r="B1874" s="14">
        <v>1873</v>
      </c>
    </row>
    <row r="1875" ht="12.75">
      <c r="B1875" s="14">
        <v>1874</v>
      </c>
    </row>
    <row r="1876" ht="12.75">
      <c r="B1876" s="14">
        <v>1875</v>
      </c>
    </row>
    <row r="1877" ht="12.75">
      <c r="B1877" s="14">
        <v>1876</v>
      </c>
    </row>
    <row r="1878" ht="12.75">
      <c r="B1878" s="14">
        <v>1877</v>
      </c>
    </row>
    <row r="1879" ht="12.75">
      <c r="B1879" s="14">
        <v>1878</v>
      </c>
    </row>
    <row r="1880" ht="12.75">
      <c r="B1880" s="14">
        <v>1879</v>
      </c>
    </row>
    <row r="1881" ht="12.75">
      <c r="B1881" s="14">
        <v>1880</v>
      </c>
    </row>
    <row r="1882" ht="12.75">
      <c r="B1882" s="14">
        <v>1881</v>
      </c>
    </row>
    <row r="1883" ht="12.75">
      <c r="B1883" s="14">
        <v>1882</v>
      </c>
    </row>
    <row r="1884" ht="12.75">
      <c r="B1884" s="14">
        <v>1883</v>
      </c>
    </row>
    <row r="1885" ht="12.75">
      <c r="B1885" s="14">
        <v>1884</v>
      </c>
    </row>
    <row r="1886" ht="12.75">
      <c r="B1886" s="14">
        <v>1885</v>
      </c>
    </row>
    <row r="1887" ht="12.75">
      <c r="B1887" s="14">
        <v>1886</v>
      </c>
    </row>
    <row r="1888" ht="12.75">
      <c r="B1888" s="14">
        <v>1887</v>
      </c>
    </row>
    <row r="1889" ht="12.75">
      <c r="B1889" s="14">
        <v>1888</v>
      </c>
    </row>
    <row r="1890" ht="12.75">
      <c r="B1890" s="14">
        <v>1889</v>
      </c>
    </row>
    <row r="1891" ht="12.75">
      <c r="B1891" s="14">
        <v>1890</v>
      </c>
    </row>
    <row r="1892" ht="12.75">
      <c r="B1892" s="14">
        <v>1891</v>
      </c>
    </row>
    <row r="1893" ht="12.75">
      <c r="B1893" s="14">
        <v>1892</v>
      </c>
    </row>
    <row r="1894" ht="12.75">
      <c r="B1894" s="14">
        <v>1893</v>
      </c>
    </row>
    <row r="1895" ht="12.75">
      <c r="B1895" s="14">
        <v>1894</v>
      </c>
    </row>
    <row r="1896" ht="12.75">
      <c r="B1896" s="14">
        <v>1895</v>
      </c>
    </row>
    <row r="1897" ht="12.75">
      <c r="B1897" s="14">
        <v>1896</v>
      </c>
    </row>
    <row r="1898" ht="12.75">
      <c r="B1898" s="14">
        <v>1897</v>
      </c>
    </row>
    <row r="1899" ht="12.75">
      <c r="B1899" s="14">
        <v>1898</v>
      </c>
    </row>
    <row r="1900" ht="12.75">
      <c r="B1900" s="14">
        <v>1899</v>
      </c>
    </row>
    <row r="1901" ht="12.75">
      <c r="B1901" s="14">
        <v>1900</v>
      </c>
    </row>
    <row r="1902" ht="12.75">
      <c r="B1902" s="14">
        <v>1901</v>
      </c>
    </row>
    <row r="1903" ht="12.75">
      <c r="B1903" s="14">
        <v>1902</v>
      </c>
    </row>
    <row r="1904" ht="12.75">
      <c r="B1904" s="14">
        <v>1903</v>
      </c>
    </row>
    <row r="1905" ht="12.75">
      <c r="B1905" s="14">
        <v>1904</v>
      </c>
    </row>
    <row r="1906" ht="12.75">
      <c r="B1906" s="14">
        <v>1905</v>
      </c>
    </row>
    <row r="1907" ht="12.75">
      <c r="B1907" s="14">
        <v>1906</v>
      </c>
    </row>
    <row r="1908" ht="12.75">
      <c r="B1908" s="14">
        <v>1907</v>
      </c>
    </row>
    <row r="1909" ht="12.75">
      <c r="B1909" s="14">
        <v>1908</v>
      </c>
    </row>
    <row r="1910" ht="12.75">
      <c r="B1910" s="14">
        <v>1909</v>
      </c>
    </row>
    <row r="1911" ht="12.75">
      <c r="B1911" s="14">
        <v>1910</v>
      </c>
    </row>
    <row r="1912" ht="12.75">
      <c r="B1912" s="14">
        <v>1911</v>
      </c>
    </row>
    <row r="1913" ht="12.75">
      <c r="B1913" s="14">
        <v>1912</v>
      </c>
    </row>
    <row r="1914" ht="12.75">
      <c r="B1914" s="14">
        <v>1913</v>
      </c>
    </row>
    <row r="1915" ht="12.75">
      <c r="B1915" s="14">
        <v>1914</v>
      </c>
    </row>
    <row r="1916" ht="12.75">
      <c r="B1916" s="14">
        <v>1915</v>
      </c>
    </row>
    <row r="1917" ht="12.75">
      <c r="B1917" s="14">
        <v>1916</v>
      </c>
    </row>
    <row r="1918" ht="12.75">
      <c r="B1918" s="14">
        <v>1917</v>
      </c>
    </row>
    <row r="1919" ht="12.75">
      <c r="B1919" s="14">
        <v>1918</v>
      </c>
    </row>
    <row r="1920" ht="12.75">
      <c r="B1920" s="14">
        <v>1919</v>
      </c>
    </row>
    <row r="1921" ht="12.75">
      <c r="B1921" s="14">
        <v>1920</v>
      </c>
    </row>
    <row r="1922" ht="12.75">
      <c r="B1922" s="14">
        <v>1921</v>
      </c>
    </row>
    <row r="1923" ht="12.75">
      <c r="B1923" s="14">
        <v>1922</v>
      </c>
    </row>
    <row r="1924" ht="12.75">
      <c r="B1924" s="14">
        <v>1923</v>
      </c>
    </row>
    <row r="1925" ht="12.75">
      <c r="B1925" s="14">
        <v>1924</v>
      </c>
    </row>
    <row r="1926" ht="12.75">
      <c r="B1926" s="14">
        <v>1925</v>
      </c>
    </row>
    <row r="1927" ht="12.75">
      <c r="B1927" s="14">
        <v>1926</v>
      </c>
    </row>
    <row r="1928" ht="12.75">
      <c r="B1928" s="14">
        <v>1927</v>
      </c>
    </row>
    <row r="1929" ht="12.75">
      <c r="B1929" s="14">
        <v>1928</v>
      </c>
    </row>
    <row r="1930" ht="12.75">
      <c r="B1930" s="14">
        <v>1929</v>
      </c>
    </row>
    <row r="1931" ht="12.75">
      <c r="B1931" s="14">
        <v>1930</v>
      </c>
    </row>
    <row r="1932" ht="12.75">
      <c r="B1932" s="14">
        <v>1931</v>
      </c>
    </row>
    <row r="1933" ht="12.75">
      <c r="B1933" s="14">
        <v>1932</v>
      </c>
    </row>
    <row r="1934" ht="12.75">
      <c r="B1934" s="14">
        <v>1933</v>
      </c>
    </row>
    <row r="1935" ht="12.75">
      <c r="B1935" s="14">
        <v>1934</v>
      </c>
    </row>
    <row r="1936" ht="12.75">
      <c r="B1936" s="14">
        <v>1935</v>
      </c>
    </row>
    <row r="1937" ht="12.75">
      <c r="B1937" s="14">
        <v>1936</v>
      </c>
    </row>
    <row r="1938" ht="12.75">
      <c r="B1938" s="14">
        <v>1937</v>
      </c>
    </row>
    <row r="1939" ht="12.75">
      <c r="B1939" s="14">
        <v>1938</v>
      </c>
    </row>
    <row r="1940" ht="12.75">
      <c r="B1940" s="14">
        <v>1939</v>
      </c>
    </row>
    <row r="1941" ht="12.75">
      <c r="B1941" s="14">
        <v>1940</v>
      </c>
    </row>
    <row r="1942" ht="12.75">
      <c r="B1942" s="14">
        <v>1941</v>
      </c>
    </row>
    <row r="1943" ht="12.75">
      <c r="B1943" s="14">
        <v>1942</v>
      </c>
    </row>
    <row r="1944" ht="12.75">
      <c r="B1944" s="14">
        <v>1943</v>
      </c>
    </row>
    <row r="1945" ht="12.75">
      <c r="B1945" s="14">
        <v>1944</v>
      </c>
    </row>
    <row r="1946" ht="12.75">
      <c r="B1946" s="14">
        <v>1945</v>
      </c>
    </row>
    <row r="1947" ht="12.75">
      <c r="B1947" s="14">
        <v>1946</v>
      </c>
    </row>
    <row r="1948" ht="12.75">
      <c r="B1948" s="14">
        <v>1947</v>
      </c>
    </row>
    <row r="1949" ht="12.75">
      <c r="B1949" s="14">
        <v>1948</v>
      </c>
    </row>
    <row r="1950" ht="12.75">
      <c r="B1950" s="14">
        <v>1949</v>
      </c>
    </row>
    <row r="1951" ht="12.75">
      <c r="B1951" s="14">
        <v>1950</v>
      </c>
    </row>
    <row r="1952" ht="12.75">
      <c r="B1952" s="14">
        <v>1951</v>
      </c>
    </row>
    <row r="1953" ht="12.75">
      <c r="B1953" s="14">
        <v>1952</v>
      </c>
    </row>
    <row r="1954" ht="12.75">
      <c r="B1954" s="14">
        <v>1953</v>
      </c>
    </row>
    <row r="1955" ht="12.75">
      <c r="B1955" s="14">
        <v>1954</v>
      </c>
    </row>
    <row r="1956" ht="12.75">
      <c r="B1956" s="14">
        <v>1955</v>
      </c>
    </row>
    <row r="1957" ht="12.75">
      <c r="B1957" s="14">
        <v>1956</v>
      </c>
    </row>
    <row r="1958" ht="12.75">
      <c r="B1958" s="14">
        <v>1957</v>
      </c>
    </row>
    <row r="1959" ht="12.75">
      <c r="B1959" s="14">
        <v>1958</v>
      </c>
    </row>
    <row r="1960" ht="12.75">
      <c r="B1960" s="14">
        <v>1959</v>
      </c>
    </row>
    <row r="1961" ht="12.75">
      <c r="B1961" s="14">
        <v>1960</v>
      </c>
    </row>
    <row r="1962" ht="12.75">
      <c r="B1962" s="14">
        <v>1961</v>
      </c>
    </row>
    <row r="1963" ht="12.75">
      <c r="B1963" s="14">
        <v>1962</v>
      </c>
    </row>
    <row r="1964" ht="12.75">
      <c r="B1964" s="14">
        <v>1963</v>
      </c>
    </row>
    <row r="1965" ht="12.75">
      <c r="B1965" s="14">
        <v>1964</v>
      </c>
    </row>
    <row r="1966" ht="12.75">
      <c r="B1966" s="14">
        <v>1965</v>
      </c>
    </row>
    <row r="1967" ht="12.75">
      <c r="B1967" s="14">
        <v>1966</v>
      </c>
    </row>
    <row r="1968" ht="12.75">
      <c r="B1968" s="14">
        <v>1967</v>
      </c>
    </row>
    <row r="1969" ht="12.75">
      <c r="B1969" s="14">
        <v>1968</v>
      </c>
    </row>
    <row r="1970" ht="12.75">
      <c r="B1970" s="14">
        <v>1969</v>
      </c>
    </row>
    <row r="1971" ht="12.75">
      <c r="B1971" s="14">
        <v>1970</v>
      </c>
    </row>
    <row r="1972" ht="12.75">
      <c r="B1972" s="14">
        <v>1971</v>
      </c>
    </row>
    <row r="1973" ht="12.75">
      <c r="B1973" s="14">
        <v>1972</v>
      </c>
    </row>
    <row r="1974" ht="12.75">
      <c r="B1974" s="14">
        <v>1973</v>
      </c>
    </row>
    <row r="1975" ht="12.75">
      <c r="B1975" s="14">
        <v>1974</v>
      </c>
    </row>
    <row r="1976" ht="12.75">
      <c r="B1976" s="14">
        <v>1975</v>
      </c>
    </row>
    <row r="1977" ht="12.75">
      <c r="B1977" s="14">
        <v>1976</v>
      </c>
    </row>
    <row r="1978" ht="12.75">
      <c r="B1978" s="14">
        <v>1977</v>
      </c>
    </row>
    <row r="1979" ht="12.75">
      <c r="B1979" s="14">
        <v>1978</v>
      </c>
    </row>
    <row r="1980" ht="12.75">
      <c r="B1980" s="14">
        <v>1979</v>
      </c>
    </row>
    <row r="1981" ht="12.75">
      <c r="B1981" s="14">
        <v>1980</v>
      </c>
    </row>
    <row r="1982" ht="12.75">
      <c r="B1982" s="14">
        <v>1981</v>
      </c>
    </row>
    <row r="1983" ht="12.75">
      <c r="B1983" s="14">
        <v>1982</v>
      </c>
    </row>
    <row r="1984" ht="12.75">
      <c r="B1984" s="14">
        <v>1983</v>
      </c>
    </row>
    <row r="1985" ht="12.75">
      <c r="B1985" s="14">
        <v>1984</v>
      </c>
    </row>
    <row r="1986" ht="12.75">
      <c r="B1986" s="14">
        <v>1985</v>
      </c>
    </row>
    <row r="1987" ht="12.75">
      <c r="B1987" s="14">
        <v>1986</v>
      </c>
    </row>
    <row r="1988" ht="12.75">
      <c r="B1988" s="14">
        <v>1987</v>
      </c>
    </row>
    <row r="1989" ht="12.75">
      <c r="B1989" s="14">
        <v>1988</v>
      </c>
    </row>
    <row r="1990" ht="12.75">
      <c r="B1990" s="14">
        <v>1989</v>
      </c>
    </row>
    <row r="1991" ht="12.75">
      <c r="B1991" s="14">
        <v>1990</v>
      </c>
    </row>
    <row r="1992" ht="12.75">
      <c r="B1992" s="14">
        <v>1991</v>
      </c>
    </row>
    <row r="1993" ht="12.75">
      <c r="B1993" s="14">
        <v>1992</v>
      </c>
    </row>
    <row r="1994" ht="12.75">
      <c r="B1994" s="14">
        <v>1993</v>
      </c>
    </row>
    <row r="1995" ht="12.75">
      <c r="B1995" s="14">
        <v>1994</v>
      </c>
    </row>
    <row r="1996" ht="12.75">
      <c r="B1996" s="14">
        <v>1995</v>
      </c>
    </row>
    <row r="1997" ht="12.75">
      <c r="B1997" s="14">
        <v>1996</v>
      </c>
    </row>
    <row r="1998" ht="12.75">
      <c r="B1998" s="14">
        <v>1997</v>
      </c>
    </row>
    <row r="1999" ht="12.75">
      <c r="B1999" s="14">
        <v>1998</v>
      </c>
    </row>
    <row r="2000" ht="12.75">
      <c r="B2000" s="14">
        <v>1999</v>
      </c>
    </row>
    <row r="2001" ht="12.75">
      <c r="B2001" s="14">
        <v>2000</v>
      </c>
    </row>
    <row r="2002" ht="12.75">
      <c r="B2002" s="14">
        <v>2001</v>
      </c>
    </row>
    <row r="2003" ht="12.75">
      <c r="B2003" s="14">
        <v>2002</v>
      </c>
    </row>
    <row r="2004" ht="12.75">
      <c r="B2004" s="14">
        <v>2003</v>
      </c>
    </row>
    <row r="2005" ht="12.75">
      <c r="B2005" s="14">
        <v>2004</v>
      </c>
    </row>
    <row r="2006" ht="12.75">
      <c r="B2006" s="14">
        <v>2005</v>
      </c>
    </row>
    <row r="2007" ht="12.75">
      <c r="B2007" s="14">
        <v>2006</v>
      </c>
    </row>
    <row r="2008" ht="12.75">
      <c r="B2008" s="14">
        <v>2007</v>
      </c>
    </row>
    <row r="2009" ht="12.75">
      <c r="B2009" s="14">
        <v>2008</v>
      </c>
    </row>
    <row r="2010" ht="12.75">
      <c r="B2010" s="14">
        <v>2009</v>
      </c>
    </row>
    <row r="2011" ht="12.75">
      <c r="B2011" s="14">
        <v>2010</v>
      </c>
    </row>
    <row r="2012" ht="12.75">
      <c r="B2012" s="14">
        <v>2011</v>
      </c>
    </row>
    <row r="2013" ht="12.75">
      <c r="B2013" s="14">
        <v>2012</v>
      </c>
    </row>
    <row r="2014" ht="12.75">
      <c r="B2014" s="14">
        <v>2013</v>
      </c>
    </row>
    <row r="2015" ht="12.75">
      <c r="B2015" s="14">
        <v>2014</v>
      </c>
    </row>
    <row r="2016" ht="12.75">
      <c r="B2016" s="14">
        <v>2015</v>
      </c>
    </row>
    <row r="2017" ht="12.75">
      <c r="B2017" s="14">
        <v>2016</v>
      </c>
    </row>
    <row r="2018" ht="12.75">
      <c r="B2018" s="14">
        <v>2017</v>
      </c>
    </row>
    <row r="2019" ht="12.75">
      <c r="B2019" s="14">
        <v>2018</v>
      </c>
    </row>
    <row r="2020" ht="12.75">
      <c r="B2020" s="14">
        <v>2019</v>
      </c>
    </row>
    <row r="2021" ht="12.75">
      <c r="B2021" s="14">
        <v>2020</v>
      </c>
    </row>
    <row r="2022" ht="12.75">
      <c r="B2022" s="14">
        <v>2021</v>
      </c>
    </row>
    <row r="2023" ht="12.75">
      <c r="B2023" s="14">
        <v>2022</v>
      </c>
    </row>
    <row r="2024" ht="12.75">
      <c r="B2024" s="14">
        <v>2023</v>
      </c>
    </row>
    <row r="2025" ht="12.75">
      <c r="B2025" s="14">
        <v>2024</v>
      </c>
    </row>
    <row r="2026" ht="12.75">
      <c r="B2026" s="14">
        <v>2025</v>
      </c>
    </row>
    <row r="2027" ht="12.75">
      <c r="B2027" s="14">
        <v>2026</v>
      </c>
    </row>
    <row r="2028" ht="12.75">
      <c r="B2028" s="14">
        <v>2027</v>
      </c>
    </row>
    <row r="2029" ht="12.75">
      <c r="B2029" s="14">
        <v>2028</v>
      </c>
    </row>
    <row r="2030" ht="12.75">
      <c r="B2030" s="14">
        <v>2029</v>
      </c>
    </row>
    <row r="2031" ht="12.75">
      <c r="B2031" s="14">
        <v>2030</v>
      </c>
    </row>
    <row r="2032" ht="12.75">
      <c r="B2032" s="14">
        <v>2031</v>
      </c>
    </row>
    <row r="2033" ht="12.75">
      <c r="B2033" s="14">
        <v>2032</v>
      </c>
    </row>
    <row r="2034" ht="12.75">
      <c r="B2034" s="14">
        <v>2033</v>
      </c>
    </row>
    <row r="2035" ht="12.75">
      <c r="B2035" s="14">
        <v>2034</v>
      </c>
    </row>
    <row r="2036" ht="12.75">
      <c r="B2036" s="14">
        <v>2035</v>
      </c>
    </row>
    <row r="2037" ht="12.75">
      <c r="B2037" s="14">
        <v>2036</v>
      </c>
    </row>
    <row r="2038" ht="12.75">
      <c r="B2038" s="14">
        <v>2037</v>
      </c>
    </row>
    <row r="2039" ht="12.75">
      <c r="B2039" s="14">
        <v>2038</v>
      </c>
    </row>
    <row r="2040" ht="12.75">
      <c r="B2040" s="14">
        <v>2039</v>
      </c>
    </row>
    <row r="2041" ht="12.75">
      <c r="B2041" s="14">
        <v>2040</v>
      </c>
    </row>
    <row r="2042" ht="12.75">
      <c r="B2042" s="14">
        <v>2041</v>
      </c>
    </row>
    <row r="2043" ht="12.75">
      <c r="B2043" s="14">
        <v>2042</v>
      </c>
    </row>
    <row r="2044" ht="12.75">
      <c r="B2044" s="14">
        <v>2043</v>
      </c>
    </row>
    <row r="2045" ht="12.75">
      <c r="B2045" s="14">
        <v>2044</v>
      </c>
    </row>
    <row r="2046" ht="12.75">
      <c r="B2046" s="14">
        <v>2045</v>
      </c>
    </row>
    <row r="2047" ht="12.75">
      <c r="B2047" s="14">
        <v>2046</v>
      </c>
    </row>
    <row r="2048" ht="12.75">
      <c r="B2048" s="14">
        <v>2047</v>
      </c>
    </row>
    <row r="2049" ht="12.75">
      <c r="B2049" s="14">
        <v>2048</v>
      </c>
    </row>
    <row r="2050" ht="12.75">
      <c r="B2050" s="14">
        <v>2049</v>
      </c>
    </row>
    <row r="2051" ht="12.75">
      <c r="B2051" s="14">
        <v>2050</v>
      </c>
    </row>
    <row r="2052" ht="12.75">
      <c r="B2052" s="14">
        <v>2051</v>
      </c>
    </row>
    <row r="2053" ht="12.75">
      <c r="B2053" s="14">
        <v>2052</v>
      </c>
    </row>
    <row r="2054" ht="12.75">
      <c r="B2054" s="14">
        <v>2053</v>
      </c>
    </row>
    <row r="2055" ht="12.75">
      <c r="B2055" s="14">
        <v>2054</v>
      </c>
    </row>
    <row r="2056" ht="12.75">
      <c r="B2056" s="14">
        <v>2055</v>
      </c>
    </row>
    <row r="2057" ht="12.75">
      <c r="B2057" s="14">
        <v>2056</v>
      </c>
    </row>
    <row r="2058" ht="12.75">
      <c r="B2058" s="14">
        <v>2057</v>
      </c>
    </row>
    <row r="2059" ht="12.75">
      <c r="B2059" s="14">
        <v>2058</v>
      </c>
    </row>
    <row r="2060" ht="12.75">
      <c r="B2060" s="14">
        <v>2059</v>
      </c>
    </row>
    <row r="2061" ht="12.75">
      <c r="B2061" s="14">
        <v>2060</v>
      </c>
    </row>
    <row r="2062" ht="12.75">
      <c r="B2062" s="14">
        <v>2061</v>
      </c>
    </row>
    <row r="2063" ht="12.75">
      <c r="B2063" s="14">
        <v>2062</v>
      </c>
    </row>
    <row r="2064" ht="12.75">
      <c r="B2064" s="14">
        <v>2063</v>
      </c>
    </row>
    <row r="2065" ht="12.75">
      <c r="B2065" s="14">
        <v>2064</v>
      </c>
    </row>
    <row r="2066" ht="12.75">
      <c r="B2066" s="14">
        <v>2065</v>
      </c>
    </row>
    <row r="2067" ht="12.75">
      <c r="B2067" s="14">
        <v>2066</v>
      </c>
    </row>
    <row r="2068" ht="12.75">
      <c r="B2068" s="14">
        <v>2067</v>
      </c>
    </row>
    <row r="2069" ht="12.75">
      <c r="B2069" s="14">
        <v>2068</v>
      </c>
    </row>
    <row r="2070" ht="12.75">
      <c r="B2070" s="14">
        <v>2069</v>
      </c>
    </row>
    <row r="2071" ht="12.75">
      <c r="B2071" s="14">
        <v>2070</v>
      </c>
    </row>
    <row r="2072" ht="12.75">
      <c r="B2072" s="14">
        <v>2071</v>
      </c>
    </row>
    <row r="2073" ht="12.75">
      <c r="B2073" s="14">
        <v>2072</v>
      </c>
    </row>
    <row r="2074" ht="12.75">
      <c r="B2074" s="14">
        <v>2073</v>
      </c>
    </row>
    <row r="2075" ht="12.75">
      <c r="B2075" s="14">
        <v>2074</v>
      </c>
    </row>
    <row r="2076" ht="12.75">
      <c r="B2076" s="14">
        <v>2075</v>
      </c>
    </row>
    <row r="2077" ht="12.75">
      <c r="B2077" s="14">
        <v>2076</v>
      </c>
    </row>
    <row r="2078" ht="12.75">
      <c r="B2078" s="14">
        <v>2077</v>
      </c>
    </row>
    <row r="2079" ht="12.75">
      <c r="B2079" s="14">
        <v>2078</v>
      </c>
    </row>
    <row r="2080" ht="12.75">
      <c r="B2080" s="14">
        <v>2079</v>
      </c>
    </row>
    <row r="2081" ht="12.75">
      <c r="B2081" s="14">
        <v>2080</v>
      </c>
    </row>
    <row r="2082" ht="12.75">
      <c r="B2082" s="14">
        <v>2081</v>
      </c>
    </row>
    <row r="2083" ht="12.75">
      <c r="B2083" s="14">
        <v>2082</v>
      </c>
    </row>
    <row r="2084" ht="12.75">
      <c r="B2084" s="14">
        <v>2083</v>
      </c>
    </row>
    <row r="2085" ht="12.75">
      <c r="B2085" s="14">
        <v>2084</v>
      </c>
    </row>
    <row r="2086" ht="12.75">
      <c r="B2086" s="14">
        <v>2085</v>
      </c>
    </row>
    <row r="2087" ht="12.75">
      <c r="B2087" s="14">
        <v>2086</v>
      </c>
    </row>
    <row r="2088" ht="12.75">
      <c r="B2088" s="14">
        <v>2087</v>
      </c>
    </row>
    <row r="2089" ht="12.75">
      <c r="B2089" s="14">
        <v>2088</v>
      </c>
    </row>
    <row r="2090" ht="12.75">
      <c r="B2090" s="14">
        <v>2089</v>
      </c>
    </row>
    <row r="2091" ht="12.75">
      <c r="B2091" s="14">
        <v>2090</v>
      </c>
    </row>
    <row r="2092" ht="12.75">
      <c r="B2092" s="14">
        <v>2091</v>
      </c>
    </row>
    <row r="2093" ht="12.75">
      <c r="B2093" s="14">
        <v>2092</v>
      </c>
    </row>
    <row r="2094" ht="12.75">
      <c r="B2094" s="14">
        <v>2093</v>
      </c>
    </row>
    <row r="2095" ht="12.75">
      <c r="B2095" s="14">
        <v>2094</v>
      </c>
    </row>
    <row r="2096" ht="12.75">
      <c r="B2096" s="14">
        <v>2095</v>
      </c>
    </row>
    <row r="2097" ht="12.75">
      <c r="B2097" s="14">
        <v>2096</v>
      </c>
    </row>
    <row r="2098" ht="12.75">
      <c r="B2098" s="14">
        <v>2097</v>
      </c>
    </row>
    <row r="2099" ht="12.75">
      <c r="B2099" s="14">
        <v>2098</v>
      </c>
    </row>
    <row r="2100" ht="12.75">
      <c r="B2100" s="14">
        <v>2099</v>
      </c>
    </row>
    <row r="2101" ht="12.75">
      <c r="B2101" s="14">
        <v>2100</v>
      </c>
    </row>
    <row r="2102" ht="12.75">
      <c r="B2102" s="14">
        <v>2101</v>
      </c>
    </row>
    <row r="2103" ht="12.75">
      <c r="B2103" s="14">
        <v>2102</v>
      </c>
    </row>
    <row r="2104" ht="12.75">
      <c r="B2104" s="14">
        <v>2103</v>
      </c>
    </row>
    <row r="2105" ht="12.75">
      <c r="B2105" s="14">
        <v>2104</v>
      </c>
    </row>
    <row r="2106" ht="12.75">
      <c r="B2106" s="14">
        <v>2105</v>
      </c>
    </row>
    <row r="2107" ht="12.75">
      <c r="B2107" s="14">
        <v>2106</v>
      </c>
    </row>
    <row r="2108" ht="12.75">
      <c r="B2108" s="14">
        <v>2107</v>
      </c>
    </row>
    <row r="2109" ht="12.75">
      <c r="B2109" s="14">
        <v>2108</v>
      </c>
    </row>
    <row r="2110" ht="12.75">
      <c r="B2110" s="14">
        <v>2109</v>
      </c>
    </row>
    <row r="2111" ht="12.75">
      <c r="B2111" s="14">
        <v>2110</v>
      </c>
    </row>
    <row r="2112" ht="12.75">
      <c r="B2112" s="14">
        <v>2111</v>
      </c>
    </row>
    <row r="2113" ht="12.75">
      <c r="B2113" s="14">
        <v>2112</v>
      </c>
    </row>
    <row r="2114" ht="12.75">
      <c r="B2114" s="14">
        <v>2113</v>
      </c>
    </row>
    <row r="2115" ht="12.75">
      <c r="B2115" s="14">
        <v>2114</v>
      </c>
    </row>
    <row r="2116" ht="12.75">
      <c r="B2116" s="14">
        <v>2115</v>
      </c>
    </row>
    <row r="2117" ht="12.75">
      <c r="B2117" s="14">
        <v>2116</v>
      </c>
    </row>
    <row r="2118" ht="12.75">
      <c r="B2118" s="14">
        <v>2117</v>
      </c>
    </row>
    <row r="2119" ht="12.75">
      <c r="B2119" s="14">
        <v>2118</v>
      </c>
    </row>
    <row r="2120" ht="12.75">
      <c r="B2120" s="14">
        <v>2119</v>
      </c>
    </row>
    <row r="2121" ht="12.75">
      <c r="B2121" s="14">
        <v>2120</v>
      </c>
    </row>
    <row r="2122" ht="12.75">
      <c r="B2122" s="14">
        <v>2121</v>
      </c>
    </row>
    <row r="2123" ht="12.75">
      <c r="B2123" s="14">
        <v>2122</v>
      </c>
    </row>
    <row r="2124" ht="12.75">
      <c r="B2124" s="14">
        <v>2123</v>
      </c>
    </row>
    <row r="2125" ht="12.75">
      <c r="B2125" s="14">
        <v>2124</v>
      </c>
    </row>
    <row r="2126" ht="12.75">
      <c r="B2126" s="14">
        <v>2125</v>
      </c>
    </row>
    <row r="2127" ht="12.75">
      <c r="B2127" s="14">
        <v>2126</v>
      </c>
    </row>
    <row r="2128" ht="12.75">
      <c r="B2128" s="14">
        <v>2127</v>
      </c>
    </row>
    <row r="2129" ht="12.75">
      <c r="B2129" s="14">
        <v>2128</v>
      </c>
    </row>
    <row r="2130" ht="12.75">
      <c r="B2130" s="14">
        <v>2129</v>
      </c>
    </row>
    <row r="2131" ht="12.75">
      <c r="B2131" s="14">
        <v>2130</v>
      </c>
    </row>
    <row r="2132" ht="12.75">
      <c r="B2132" s="14">
        <v>2131</v>
      </c>
    </row>
    <row r="2133" ht="12.75">
      <c r="B2133" s="14">
        <v>2132</v>
      </c>
    </row>
    <row r="2134" ht="12.75">
      <c r="B2134" s="14">
        <v>2133</v>
      </c>
    </row>
    <row r="2135" ht="12.75">
      <c r="B2135" s="14">
        <v>2134</v>
      </c>
    </row>
    <row r="2136" ht="12.75">
      <c r="B2136" s="14">
        <v>2135</v>
      </c>
    </row>
    <row r="2137" ht="12.75">
      <c r="B2137" s="14">
        <v>2136</v>
      </c>
    </row>
    <row r="2138" ht="12.75">
      <c r="B2138" s="14">
        <v>2137</v>
      </c>
    </row>
    <row r="2139" ht="12.75">
      <c r="B2139" s="14">
        <v>2138</v>
      </c>
    </row>
    <row r="2140" ht="12.75">
      <c r="B2140" s="14">
        <v>2139</v>
      </c>
    </row>
    <row r="2141" ht="12.75">
      <c r="B2141" s="14">
        <v>2140</v>
      </c>
    </row>
    <row r="2142" ht="12.75">
      <c r="B2142" s="14">
        <v>2141</v>
      </c>
    </row>
    <row r="2143" ht="12.75">
      <c r="B2143" s="14">
        <v>2142</v>
      </c>
    </row>
    <row r="2144" ht="12.75">
      <c r="B2144" s="14">
        <v>2143</v>
      </c>
    </row>
    <row r="2145" ht="12.75">
      <c r="B2145" s="14">
        <v>2144</v>
      </c>
    </row>
    <row r="2146" ht="12.75">
      <c r="B2146" s="14">
        <v>2145</v>
      </c>
    </row>
    <row r="2147" ht="12.75">
      <c r="B2147" s="14">
        <v>2146</v>
      </c>
    </row>
    <row r="2148" ht="12.75">
      <c r="B2148" s="14">
        <v>2147</v>
      </c>
    </row>
    <row r="2149" ht="12.75">
      <c r="B2149" s="14">
        <v>2148</v>
      </c>
    </row>
    <row r="2150" ht="12.75">
      <c r="B2150" s="14">
        <v>2149</v>
      </c>
    </row>
    <row r="2151" ht="12.75">
      <c r="B2151" s="14">
        <v>2150</v>
      </c>
    </row>
    <row r="2152" ht="12.75">
      <c r="B2152" s="14">
        <v>2151</v>
      </c>
    </row>
    <row r="2153" ht="12.75">
      <c r="B2153" s="14">
        <v>2152</v>
      </c>
    </row>
    <row r="2154" ht="12.75">
      <c r="B2154" s="14">
        <v>2153</v>
      </c>
    </row>
    <row r="2155" ht="12.75">
      <c r="B2155" s="14">
        <v>2154</v>
      </c>
    </row>
    <row r="2156" ht="12.75">
      <c r="B2156" s="14">
        <v>2155</v>
      </c>
    </row>
    <row r="2157" ht="12.75">
      <c r="B2157" s="14">
        <v>2156</v>
      </c>
    </row>
    <row r="2158" ht="12.75">
      <c r="B2158" s="14">
        <v>2157</v>
      </c>
    </row>
    <row r="2159" ht="12.75">
      <c r="B2159" s="14">
        <v>2158</v>
      </c>
    </row>
    <row r="2160" ht="12.75">
      <c r="B2160" s="14">
        <v>2159</v>
      </c>
    </row>
    <row r="2161" ht="12.75">
      <c r="B2161" s="14">
        <v>2160</v>
      </c>
    </row>
    <row r="2162" ht="12.75">
      <c r="B2162" s="14">
        <v>2161</v>
      </c>
    </row>
    <row r="2163" ht="12.75">
      <c r="B2163" s="14">
        <v>2162</v>
      </c>
    </row>
    <row r="2164" ht="12.75">
      <c r="B2164" s="14">
        <v>2163</v>
      </c>
    </row>
    <row r="2165" ht="12.75">
      <c r="B2165" s="14">
        <v>2164</v>
      </c>
    </row>
    <row r="2166" ht="12.75">
      <c r="B2166" s="14">
        <v>2165</v>
      </c>
    </row>
    <row r="2167" ht="12.75">
      <c r="B2167" s="14">
        <v>2166</v>
      </c>
    </row>
    <row r="2168" ht="12.75">
      <c r="B2168" s="14">
        <v>2167</v>
      </c>
    </row>
    <row r="2169" ht="12.75">
      <c r="B2169" s="14">
        <v>2168</v>
      </c>
    </row>
    <row r="2170" ht="12.75">
      <c r="B2170" s="14">
        <v>2169</v>
      </c>
    </row>
    <row r="2171" ht="12.75">
      <c r="B2171" s="14">
        <v>2170</v>
      </c>
    </row>
    <row r="2172" ht="12.75">
      <c r="B2172" s="14">
        <v>2171</v>
      </c>
    </row>
    <row r="2173" ht="12.75">
      <c r="B2173" s="14">
        <v>2172</v>
      </c>
    </row>
    <row r="2174" ht="12.75">
      <c r="B2174" s="14">
        <v>2173</v>
      </c>
    </row>
    <row r="2175" ht="12.75">
      <c r="B2175" s="14">
        <v>2174</v>
      </c>
    </row>
    <row r="2176" ht="12.75">
      <c r="B2176" s="14">
        <v>2175</v>
      </c>
    </row>
    <row r="2177" ht="12.75">
      <c r="B2177" s="14">
        <v>2176</v>
      </c>
    </row>
    <row r="2178" ht="12.75">
      <c r="B2178" s="14">
        <v>2177</v>
      </c>
    </row>
    <row r="2179" ht="12.75">
      <c r="B2179" s="14">
        <v>2178</v>
      </c>
    </row>
    <row r="2180" ht="12.75">
      <c r="B2180" s="14">
        <v>2179</v>
      </c>
    </row>
    <row r="2181" ht="12.75">
      <c r="B2181" s="14">
        <v>2180</v>
      </c>
    </row>
    <row r="2182" ht="12.75">
      <c r="B2182" s="14">
        <v>2181</v>
      </c>
    </row>
    <row r="2183" ht="12.75">
      <c r="B2183" s="14">
        <v>2182</v>
      </c>
    </row>
    <row r="2184" ht="12.75">
      <c r="B2184" s="14">
        <v>2183</v>
      </c>
    </row>
    <row r="2185" ht="12.75">
      <c r="B2185" s="14">
        <v>2184</v>
      </c>
    </row>
    <row r="2186" ht="12.75">
      <c r="B2186" s="14">
        <v>2185</v>
      </c>
    </row>
    <row r="2187" ht="12.75">
      <c r="B2187" s="14">
        <v>2186</v>
      </c>
    </row>
    <row r="2188" ht="12.75">
      <c r="B2188" s="14">
        <v>2187</v>
      </c>
    </row>
    <row r="2189" ht="12.75">
      <c r="B2189" s="14">
        <v>2188</v>
      </c>
    </row>
    <row r="2190" ht="12.75">
      <c r="B2190" s="14">
        <v>2189</v>
      </c>
    </row>
    <row r="2191" ht="12.75">
      <c r="B2191" s="14">
        <v>2190</v>
      </c>
    </row>
    <row r="2192" ht="12.75">
      <c r="B2192" s="14">
        <v>2191</v>
      </c>
    </row>
    <row r="2193" ht="12.75">
      <c r="B2193" s="14">
        <v>2192</v>
      </c>
    </row>
    <row r="2194" ht="12.75">
      <c r="B2194" s="14">
        <v>2193</v>
      </c>
    </row>
    <row r="2195" ht="12.75">
      <c r="B2195" s="14">
        <v>2194</v>
      </c>
    </row>
    <row r="2196" ht="12.75">
      <c r="B2196" s="14">
        <v>2195</v>
      </c>
    </row>
    <row r="2197" ht="12.75">
      <c r="B2197" s="14">
        <v>2196</v>
      </c>
    </row>
    <row r="2198" ht="12.75">
      <c r="B2198" s="14">
        <v>2197</v>
      </c>
    </row>
    <row r="2199" ht="12.75">
      <c r="B2199" s="14">
        <v>2198</v>
      </c>
    </row>
    <row r="2200" ht="12.75">
      <c r="B2200" s="14">
        <v>2199</v>
      </c>
    </row>
    <row r="2201" ht="12.75">
      <c r="B2201" s="14">
        <v>2200</v>
      </c>
    </row>
    <row r="2202" ht="12.75">
      <c r="B2202" s="14">
        <v>2201</v>
      </c>
    </row>
    <row r="2203" ht="12.75">
      <c r="B2203" s="14">
        <v>2202</v>
      </c>
    </row>
    <row r="2204" ht="12.75">
      <c r="B2204" s="14">
        <v>2203</v>
      </c>
    </row>
    <row r="2205" ht="12.75">
      <c r="B2205" s="14">
        <v>2204</v>
      </c>
    </row>
    <row r="2206" ht="12.75">
      <c r="B2206" s="14">
        <v>2205</v>
      </c>
    </row>
    <row r="2207" ht="12.75">
      <c r="B2207" s="14">
        <v>2206</v>
      </c>
    </row>
    <row r="2208" ht="12.75">
      <c r="B2208" s="14">
        <v>2207</v>
      </c>
    </row>
    <row r="2209" ht="12.75">
      <c r="B2209" s="14">
        <v>2208</v>
      </c>
    </row>
    <row r="2210" ht="12.75">
      <c r="B2210" s="14">
        <v>2209</v>
      </c>
    </row>
    <row r="2211" ht="12.75">
      <c r="B2211" s="14">
        <v>2210</v>
      </c>
    </row>
    <row r="2212" ht="12.75">
      <c r="B2212" s="14">
        <v>2211</v>
      </c>
    </row>
    <row r="2213" ht="12.75">
      <c r="B2213" s="14">
        <v>2212</v>
      </c>
    </row>
    <row r="2214" ht="12.75">
      <c r="B2214" s="14">
        <v>2213</v>
      </c>
    </row>
    <row r="2215" ht="12.75">
      <c r="B2215" s="14">
        <v>2214</v>
      </c>
    </row>
    <row r="2216" ht="12.75">
      <c r="B2216" s="14">
        <v>2215</v>
      </c>
    </row>
    <row r="2217" ht="12.75">
      <c r="B2217" s="14">
        <v>2216</v>
      </c>
    </row>
    <row r="2218" ht="12.75">
      <c r="B2218" s="14">
        <v>2217</v>
      </c>
    </row>
    <row r="2219" ht="12.75">
      <c r="B2219" s="14">
        <v>2218</v>
      </c>
    </row>
    <row r="2220" ht="12.75">
      <c r="B2220" s="14">
        <v>2219</v>
      </c>
    </row>
    <row r="2221" ht="12.75">
      <c r="B2221" s="14">
        <v>2220</v>
      </c>
    </row>
    <row r="2222" ht="12.75">
      <c r="B2222" s="14">
        <v>2221</v>
      </c>
    </row>
    <row r="2223" ht="12.75">
      <c r="B2223" s="14">
        <v>2222</v>
      </c>
    </row>
    <row r="2224" ht="12.75">
      <c r="B2224" s="14">
        <v>2223</v>
      </c>
    </row>
    <row r="2225" ht="12.75">
      <c r="B2225" s="14">
        <v>2224</v>
      </c>
    </row>
    <row r="2226" ht="12.75">
      <c r="B2226" s="14">
        <v>2225</v>
      </c>
    </row>
    <row r="2227" ht="12.75">
      <c r="B2227" s="14">
        <v>2226</v>
      </c>
    </row>
    <row r="2228" ht="12.75">
      <c r="B2228" s="14">
        <v>2227</v>
      </c>
    </row>
    <row r="2229" ht="12.75">
      <c r="B2229" s="14">
        <v>2228</v>
      </c>
    </row>
    <row r="2230" ht="12.75">
      <c r="B2230" s="14">
        <v>2229</v>
      </c>
    </row>
    <row r="2231" ht="12.75">
      <c r="B2231" s="14">
        <v>2230</v>
      </c>
    </row>
    <row r="2232" ht="12.75">
      <c r="B2232" s="14">
        <v>2231</v>
      </c>
    </row>
    <row r="2233" ht="12.75">
      <c r="B2233" s="14">
        <v>2232</v>
      </c>
    </row>
    <row r="2234" ht="12.75">
      <c r="B2234" s="14">
        <v>2233</v>
      </c>
    </row>
    <row r="2235" ht="12.75">
      <c r="B2235" s="14">
        <v>2234</v>
      </c>
    </row>
    <row r="2236" ht="12.75">
      <c r="B2236" s="14">
        <v>2235</v>
      </c>
    </row>
    <row r="2237" ht="12.75">
      <c r="B2237" s="14">
        <v>2236</v>
      </c>
    </row>
    <row r="2238" ht="12.75">
      <c r="B2238" s="14">
        <v>2237</v>
      </c>
    </row>
    <row r="2239" ht="12.75">
      <c r="B2239" s="14">
        <v>2238</v>
      </c>
    </row>
    <row r="2240" ht="12.75">
      <c r="B2240" s="14">
        <v>2239</v>
      </c>
    </row>
    <row r="2241" ht="12.75">
      <c r="B2241" s="14">
        <v>2240</v>
      </c>
    </row>
    <row r="2242" ht="12.75">
      <c r="B2242" s="14">
        <v>2241</v>
      </c>
    </row>
    <row r="2243" ht="12.75">
      <c r="B2243" s="14">
        <v>2242</v>
      </c>
    </row>
    <row r="2244" ht="12.75">
      <c r="B2244" s="14">
        <v>2243</v>
      </c>
    </row>
    <row r="2245" ht="12.75">
      <c r="B2245" s="14">
        <v>2244</v>
      </c>
    </row>
    <row r="2246" ht="12.75">
      <c r="B2246" s="14">
        <v>2245</v>
      </c>
    </row>
    <row r="2247" ht="12.75">
      <c r="B2247" s="14">
        <v>2246</v>
      </c>
    </row>
    <row r="2248" ht="12.75">
      <c r="B2248" s="14">
        <v>2247</v>
      </c>
    </row>
    <row r="2249" ht="12.75">
      <c r="B2249" s="14">
        <v>2248</v>
      </c>
    </row>
    <row r="2250" ht="12.75">
      <c r="B2250" s="14">
        <v>2249</v>
      </c>
    </row>
    <row r="2251" ht="12.75">
      <c r="B2251" s="14">
        <v>2250</v>
      </c>
    </row>
    <row r="2252" ht="12.75">
      <c r="B2252" s="14">
        <v>2251</v>
      </c>
    </row>
    <row r="2253" ht="12.75">
      <c r="B2253" s="14">
        <v>2252</v>
      </c>
    </row>
    <row r="2254" ht="12.75">
      <c r="B2254" s="14">
        <v>2253</v>
      </c>
    </row>
    <row r="2255" ht="12.75">
      <c r="B2255" s="14">
        <v>2254</v>
      </c>
    </row>
    <row r="2256" ht="12.75">
      <c r="B2256" s="14">
        <v>2255</v>
      </c>
    </row>
    <row r="2257" ht="12.75">
      <c r="B2257" s="14">
        <v>2256</v>
      </c>
    </row>
    <row r="2258" ht="12.75">
      <c r="B2258" s="14">
        <v>2257</v>
      </c>
    </row>
    <row r="2259" ht="12.75">
      <c r="B2259" s="14">
        <v>2258</v>
      </c>
    </row>
    <row r="2260" ht="12.75">
      <c r="B2260" s="14">
        <v>2259</v>
      </c>
    </row>
    <row r="2261" ht="12.75">
      <c r="B2261" s="14">
        <v>2260</v>
      </c>
    </row>
    <row r="2262" ht="12.75">
      <c r="B2262" s="14">
        <v>2261</v>
      </c>
    </row>
    <row r="2263" ht="12.75">
      <c r="B2263" s="14">
        <v>2262</v>
      </c>
    </row>
    <row r="2264" ht="12.75">
      <c r="B2264" s="14">
        <v>2263</v>
      </c>
    </row>
    <row r="2265" ht="12.75">
      <c r="B2265" s="14">
        <v>2264</v>
      </c>
    </row>
    <row r="2266" ht="12.75">
      <c r="B2266" s="14">
        <v>2265</v>
      </c>
    </row>
    <row r="2267" ht="12.75">
      <c r="B2267" s="14">
        <v>2266</v>
      </c>
    </row>
    <row r="2268" ht="12.75">
      <c r="B2268" s="14">
        <v>2267</v>
      </c>
    </row>
    <row r="2269" ht="12.75">
      <c r="B2269" s="14">
        <v>2268</v>
      </c>
    </row>
    <row r="2270" ht="12.75">
      <c r="B2270" s="14">
        <v>2269</v>
      </c>
    </row>
    <row r="2271" ht="12.75">
      <c r="B2271" s="14">
        <v>2270</v>
      </c>
    </row>
    <row r="2272" ht="12.75">
      <c r="B2272" s="14">
        <v>2271</v>
      </c>
    </row>
    <row r="2273" ht="12.75">
      <c r="B2273" s="14">
        <v>2272</v>
      </c>
    </row>
    <row r="2274" ht="12.75">
      <c r="B2274" s="14">
        <v>2273</v>
      </c>
    </row>
    <row r="2275" ht="12.75">
      <c r="B2275" s="14">
        <v>2274</v>
      </c>
    </row>
    <row r="2276" ht="12.75">
      <c r="B2276" s="14">
        <v>2275</v>
      </c>
    </row>
    <row r="2277" ht="12.75">
      <c r="B2277" s="14">
        <v>2276</v>
      </c>
    </row>
    <row r="2278" ht="12.75">
      <c r="B2278" s="14">
        <v>2277</v>
      </c>
    </row>
    <row r="2279" ht="12.75">
      <c r="B2279" s="14">
        <v>2278</v>
      </c>
    </row>
    <row r="2280" ht="12.75">
      <c r="B2280" s="14">
        <v>2279</v>
      </c>
    </row>
    <row r="2281" ht="12.75">
      <c r="B2281" s="14">
        <v>2280</v>
      </c>
    </row>
    <row r="2282" ht="12.75">
      <c r="B2282" s="14">
        <v>2281</v>
      </c>
    </row>
    <row r="2283" ht="12.75">
      <c r="B2283" s="14">
        <v>2282</v>
      </c>
    </row>
    <row r="2284" ht="12.75">
      <c r="B2284" s="14">
        <v>2283</v>
      </c>
    </row>
    <row r="2285" ht="12.75">
      <c r="B2285" s="14">
        <v>2284</v>
      </c>
    </row>
    <row r="2286" ht="12.75">
      <c r="B2286" s="14">
        <v>2285</v>
      </c>
    </row>
    <row r="2287" ht="12.75">
      <c r="B2287" s="14">
        <v>2286</v>
      </c>
    </row>
    <row r="2288" ht="12.75">
      <c r="B2288" s="14">
        <v>2287</v>
      </c>
    </row>
    <row r="2289" ht="12.75">
      <c r="B2289" s="14">
        <v>2288</v>
      </c>
    </row>
    <row r="2290" ht="12.75">
      <c r="B2290" s="14">
        <v>2289</v>
      </c>
    </row>
    <row r="2291" ht="12.75">
      <c r="B2291" s="14">
        <v>2290</v>
      </c>
    </row>
    <row r="2292" ht="12.75">
      <c r="B2292" s="14">
        <v>2291</v>
      </c>
    </row>
    <row r="2293" ht="12.75">
      <c r="B2293" s="14">
        <v>2292</v>
      </c>
    </row>
    <row r="2294" ht="12.75">
      <c r="B2294" s="14">
        <v>2293</v>
      </c>
    </row>
    <row r="2295" ht="12.75">
      <c r="B2295" s="14">
        <v>2294</v>
      </c>
    </row>
    <row r="2296" ht="12.75">
      <c r="B2296" s="14">
        <v>2295</v>
      </c>
    </row>
    <row r="2297" ht="12.75">
      <c r="B2297" s="14">
        <v>2296</v>
      </c>
    </row>
    <row r="2298" ht="12.75">
      <c r="B2298" s="14">
        <v>2297</v>
      </c>
    </row>
    <row r="2299" ht="12.75">
      <c r="B2299" s="14">
        <v>2298</v>
      </c>
    </row>
    <row r="2300" ht="12.75">
      <c r="B2300" s="14">
        <v>2299</v>
      </c>
    </row>
    <row r="2301" ht="12.75">
      <c r="B2301" s="14">
        <v>2300</v>
      </c>
    </row>
    <row r="2302" ht="12.75">
      <c r="B2302" s="14">
        <v>2301</v>
      </c>
    </row>
    <row r="2303" ht="12.75">
      <c r="B2303" s="14">
        <v>2302</v>
      </c>
    </row>
    <row r="2304" ht="12.75">
      <c r="B2304" s="14">
        <v>2303</v>
      </c>
    </row>
    <row r="2305" ht="12.75">
      <c r="B2305" s="14">
        <v>2304</v>
      </c>
    </row>
    <row r="2306" ht="12.75">
      <c r="B2306" s="14">
        <v>2305</v>
      </c>
    </row>
    <row r="2307" ht="12.75">
      <c r="B2307" s="14">
        <v>2306</v>
      </c>
    </row>
    <row r="2308" ht="12.75">
      <c r="B2308" s="14">
        <v>2307</v>
      </c>
    </row>
    <row r="2309" ht="12.75">
      <c r="B2309" s="14">
        <v>2308</v>
      </c>
    </row>
    <row r="2310" ht="12.75">
      <c r="B2310" s="14">
        <v>2309</v>
      </c>
    </row>
    <row r="2311" ht="12.75">
      <c r="B2311" s="14">
        <v>2310</v>
      </c>
    </row>
    <row r="2312" ht="12.75">
      <c r="B2312" s="14">
        <v>2311</v>
      </c>
    </row>
    <row r="2313" ht="12.75">
      <c r="B2313" s="14">
        <v>2312</v>
      </c>
    </row>
    <row r="2314" ht="12.75">
      <c r="B2314" s="14">
        <v>2313</v>
      </c>
    </row>
    <row r="2315" ht="12.75">
      <c r="B2315" s="14">
        <v>2314</v>
      </c>
    </row>
    <row r="2316" ht="12.75">
      <c r="B2316" s="14">
        <v>2315</v>
      </c>
    </row>
    <row r="2317" ht="12.75">
      <c r="B2317" s="14">
        <v>2316</v>
      </c>
    </row>
    <row r="2318" ht="12.75">
      <c r="B2318" s="14">
        <v>2317</v>
      </c>
    </row>
    <row r="2319" ht="12.75">
      <c r="B2319" s="14">
        <v>2318</v>
      </c>
    </row>
    <row r="2320" ht="12.75">
      <c r="B2320" s="14">
        <v>2319</v>
      </c>
    </row>
    <row r="2321" ht="12.75">
      <c r="B2321" s="14">
        <v>2320</v>
      </c>
    </row>
    <row r="2322" ht="12.75">
      <c r="B2322" s="14">
        <v>2321</v>
      </c>
    </row>
    <row r="2323" ht="12.75">
      <c r="B2323" s="14">
        <v>2322</v>
      </c>
    </row>
    <row r="2324" ht="12.75">
      <c r="B2324" s="14">
        <v>2323</v>
      </c>
    </row>
    <row r="2325" ht="12.75">
      <c r="B2325" s="14">
        <v>2324</v>
      </c>
    </row>
    <row r="2326" ht="12.75">
      <c r="B2326" s="14">
        <v>2325</v>
      </c>
    </row>
    <row r="2327" ht="12.75">
      <c r="B2327" s="14">
        <v>2326</v>
      </c>
    </row>
    <row r="2328" ht="12.75">
      <c r="B2328" s="14">
        <v>2327</v>
      </c>
    </row>
    <row r="2329" ht="12.75">
      <c r="B2329" s="14">
        <v>2328</v>
      </c>
    </row>
    <row r="2330" ht="12.75">
      <c r="B2330" s="14">
        <v>2329</v>
      </c>
    </row>
    <row r="2331" ht="12.75">
      <c r="B2331" s="14">
        <v>2330</v>
      </c>
    </row>
    <row r="2332" ht="12.75">
      <c r="B2332" s="14">
        <v>2331</v>
      </c>
    </row>
    <row r="2333" ht="12.75">
      <c r="B2333" s="14">
        <v>2332</v>
      </c>
    </row>
    <row r="2334" ht="12.75">
      <c r="B2334" s="14">
        <v>2333</v>
      </c>
    </row>
    <row r="2335" ht="12.75">
      <c r="B2335" s="14">
        <v>2334</v>
      </c>
    </row>
    <row r="2336" ht="12.75">
      <c r="B2336" s="14">
        <v>2335</v>
      </c>
    </row>
    <row r="2337" ht="12.75">
      <c r="B2337" s="14">
        <v>2336</v>
      </c>
    </row>
    <row r="2338" ht="12.75">
      <c r="B2338" s="14">
        <v>2337</v>
      </c>
    </row>
    <row r="2339" ht="12.75">
      <c r="B2339" s="14">
        <v>2338</v>
      </c>
    </row>
    <row r="2340" ht="12.75">
      <c r="B2340" s="14">
        <v>2339</v>
      </c>
    </row>
    <row r="2341" ht="12.75">
      <c r="B2341" s="14">
        <v>2340</v>
      </c>
    </row>
    <row r="2342" ht="12.75">
      <c r="B2342" s="14">
        <v>2341</v>
      </c>
    </row>
    <row r="2343" ht="12.75">
      <c r="B2343" s="14">
        <v>2342</v>
      </c>
    </row>
    <row r="2344" ht="12.75">
      <c r="B2344" s="14">
        <v>2343</v>
      </c>
    </row>
    <row r="2345" ht="12.75">
      <c r="B2345" s="14">
        <v>2344</v>
      </c>
    </row>
    <row r="2346" ht="12.75">
      <c r="B2346" s="14">
        <v>2345</v>
      </c>
    </row>
    <row r="2347" ht="12.75">
      <c r="B2347" s="14">
        <v>2346</v>
      </c>
    </row>
    <row r="2348" ht="12.75">
      <c r="B2348" s="14">
        <v>2347</v>
      </c>
    </row>
    <row r="2349" ht="12.75">
      <c r="B2349" s="14">
        <v>2348</v>
      </c>
    </row>
    <row r="2350" ht="12.75">
      <c r="B2350" s="14">
        <v>2349</v>
      </c>
    </row>
    <row r="2351" ht="12.75">
      <c r="B2351" s="14">
        <v>2350</v>
      </c>
    </row>
    <row r="2352" ht="12.75">
      <c r="B2352" s="14">
        <v>2351</v>
      </c>
    </row>
    <row r="2353" ht="12.75">
      <c r="B2353" s="14">
        <v>2352</v>
      </c>
    </row>
    <row r="2354" ht="12.75">
      <c r="B2354" s="14">
        <v>2353</v>
      </c>
    </row>
    <row r="2355" ht="12.75">
      <c r="B2355" s="14">
        <v>2354</v>
      </c>
    </row>
    <row r="2356" ht="12.75">
      <c r="B2356" s="14">
        <v>2355</v>
      </c>
    </row>
    <row r="2357" ht="12.75">
      <c r="B2357" s="14">
        <v>2356</v>
      </c>
    </row>
    <row r="2358" ht="12.75">
      <c r="B2358" s="14">
        <v>2357</v>
      </c>
    </row>
    <row r="2359" ht="12.75">
      <c r="B2359" s="14">
        <v>2358</v>
      </c>
    </row>
    <row r="2360" ht="12.75">
      <c r="B2360" s="14">
        <v>2359</v>
      </c>
    </row>
    <row r="2361" ht="12.75">
      <c r="B2361" s="14">
        <v>2360</v>
      </c>
    </row>
    <row r="2362" ht="12.75">
      <c r="B2362" s="14">
        <v>2361</v>
      </c>
    </row>
    <row r="2363" ht="12.75">
      <c r="B2363" s="14">
        <v>2362</v>
      </c>
    </row>
    <row r="2364" ht="12.75">
      <c r="B2364" s="14">
        <v>2363</v>
      </c>
    </row>
    <row r="2365" ht="12.75">
      <c r="B2365" s="14">
        <v>2364</v>
      </c>
    </row>
    <row r="2366" ht="12.75">
      <c r="B2366" s="14">
        <v>2365</v>
      </c>
    </row>
    <row r="2367" ht="12.75">
      <c r="B2367" s="14">
        <v>2366</v>
      </c>
    </row>
    <row r="2368" ht="12.75">
      <c r="B2368" s="14">
        <v>2367</v>
      </c>
    </row>
    <row r="2369" ht="12.75">
      <c r="B2369" s="14">
        <v>2368</v>
      </c>
    </row>
    <row r="2370" ht="12.75">
      <c r="B2370" s="14">
        <v>2369</v>
      </c>
    </row>
    <row r="2371" ht="12.75">
      <c r="B2371" s="14">
        <v>2370</v>
      </c>
    </row>
    <row r="2372" ht="12.75">
      <c r="B2372" s="14">
        <v>2371</v>
      </c>
    </row>
    <row r="2373" ht="12.75">
      <c r="B2373" s="14">
        <v>2372</v>
      </c>
    </row>
    <row r="2374" ht="12.75">
      <c r="B2374" s="14">
        <v>2373</v>
      </c>
    </row>
    <row r="2375" ht="12.75">
      <c r="B2375" s="14">
        <v>2374</v>
      </c>
    </row>
    <row r="2376" ht="12.75">
      <c r="B2376" s="14">
        <v>2375</v>
      </c>
    </row>
    <row r="2377" ht="12.75">
      <c r="B2377" s="14">
        <v>2376</v>
      </c>
    </row>
    <row r="2378" ht="12.75">
      <c r="B2378" s="14">
        <v>2377</v>
      </c>
    </row>
    <row r="2379" ht="12.75">
      <c r="B2379" s="14">
        <v>2378</v>
      </c>
    </row>
    <row r="2380" ht="12.75">
      <c r="B2380" s="14">
        <v>2379</v>
      </c>
    </row>
    <row r="2381" ht="12.75">
      <c r="B2381" s="14">
        <v>2380</v>
      </c>
    </row>
    <row r="2382" ht="12.75">
      <c r="B2382" s="14">
        <v>2381</v>
      </c>
    </row>
    <row r="2383" ht="12.75">
      <c r="B2383" s="14">
        <v>2382</v>
      </c>
    </row>
    <row r="2384" ht="12.75">
      <c r="B2384" s="14">
        <v>2383</v>
      </c>
    </row>
    <row r="2385" ht="12.75">
      <c r="B2385" s="14">
        <v>2384</v>
      </c>
    </row>
    <row r="2386" ht="12.75">
      <c r="B2386" s="14">
        <v>2385</v>
      </c>
    </row>
    <row r="2387" ht="12.75">
      <c r="B2387" s="14">
        <v>2386</v>
      </c>
    </row>
    <row r="2388" ht="12.75">
      <c r="B2388" s="14">
        <v>2387</v>
      </c>
    </row>
    <row r="2389" ht="12.75">
      <c r="B2389" s="14">
        <v>2388</v>
      </c>
    </row>
    <row r="2390" ht="12.75">
      <c r="B2390" s="14">
        <v>2389</v>
      </c>
    </row>
    <row r="2391" ht="12.75">
      <c r="B2391" s="14">
        <v>2390</v>
      </c>
    </row>
    <row r="2392" ht="12.75">
      <c r="B2392" s="14">
        <v>2391</v>
      </c>
    </row>
    <row r="2393" ht="12.75">
      <c r="B2393" s="14">
        <v>2392</v>
      </c>
    </row>
    <row r="2394" ht="12.75">
      <c r="B2394" s="14">
        <v>2393</v>
      </c>
    </row>
    <row r="2395" ht="12.75">
      <c r="B2395" s="14">
        <v>2394</v>
      </c>
    </row>
    <row r="2396" ht="12.75">
      <c r="B2396" s="14">
        <v>2395</v>
      </c>
    </row>
    <row r="2397" ht="12.75">
      <c r="B2397" s="14">
        <v>2396</v>
      </c>
    </row>
    <row r="2398" ht="12.75">
      <c r="B2398" s="14">
        <v>2397</v>
      </c>
    </row>
    <row r="2399" ht="12.75">
      <c r="B2399" s="14">
        <v>2398</v>
      </c>
    </row>
    <row r="2400" ht="12.75">
      <c r="B2400" s="14">
        <v>2399</v>
      </c>
    </row>
    <row r="2401" ht="12.75">
      <c r="B2401" s="14">
        <v>2400</v>
      </c>
    </row>
    <row r="2402" ht="12.75">
      <c r="B2402" s="14">
        <v>2401</v>
      </c>
    </row>
    <row r="2403" ht="12.75">
      <c r="B2403" s="14">
        <v>2402</v>
      </c>
    </row>
    <row r="2404" ht="12.75">
      <c r="B2404" s="14">
        <v>2403</v>
      </c>
    </row>
    <row r="2405" ht="12.75">
      <c r="B2405" s="14">
        <v>2404</v>
      </c>
    </row>
    <row r="2406" ht="12.75">
      <c r="B2406" s="14">
        <v>2405</v>
      </c>
    </row>
    <row r="2407" ht="12.75">
      <c r="B2407" s="14">
        <v>2406</v>
      </c>
    </row>
    <row r="2408" ht="12.75">
      <c r="B2408" s="14">
        <v>2407</v>
      </c>
    </row>
    <row r="2409" ht="12.75">
      <c r="B2409" s="14">
        <v>2408</v>
      </c>
    </row>
    <row r="2410" ht="12.75">
      <c r="B2410" s="14">
        <v>2409</v>
      </c>
    </row>
    <row r="2411" ht="12.75">
      <c r="B2411" s="14">
        <v>2410</v>
      </c>
    </row>
    <row r="2412" ht="12.75">
      <c r="B2412" s="14">
        <v>2411</v>
      </c>
    </row>
    <row r="2413" ht="12.75">
      <c r="B2413" s="14">
        <v>2412</v>
      </c>
    </row>
    <row r="2414" ht="12.75">
      <c r="B2414" s="14">
        <v>2413</v>
      </c>
    </row>
    <row r="2415" ht="12.75">
      <c r="B2415" s="14">
        <v>2414</v>
      </c>
    </row>
    <row r="2416" ht="12.75">
      <c r="B2416" s="14">
        <v>2415</v>
      </c>
    </row>
    <row r="2417" ht="12.75">
      <c r="B2417" s="14">
        <v>2416</v>
      </c>
    </row>
    <row r="2418" ht="12.75">
      <c r="B2418" s="14">
        <v>2417</v>
      </c>
    </row>
    <row r="2419" ht="12.75">
      <c r="B2419" s="14">
        <v>2418</v>
      </c>
    </row>
    <row r="2420" ht="12.75">
      <c r="B2420" s="14">
        <v>2419</v>
      </c>
    </row>
    <row r="2421" ht="12.75">
      <c r="B2421" s="14">
        <v>2420</v>
      </c>
    </row>
    <row r="2422" ht="12.75">
      <c r="B2422" s="14">
        <v>2421</v>
      </c>
    </row>
    <row r="2423" ht="12.75">
      <c r="B2423" s="14">
        <v>2422</v>
      </c>
    </row>
    <row r="2424" ht="12.75">
      <c r="B2424" s="14">
        <v>2423</v>
      </c>
    </row>
    <row r="2425" ht="12.75">
      <c r="B2425" s="14">
        <v>2424</v>
      </c>
    </row>
    <row r="2426" ht="12.75">
      <c r="B2426" s="14">
        <v>2425</v>
      </c>
    </row>
    <row r="2427" ht="12.75">
      <c r="B2427" s="14">
        <v>2426</v>
      </c>
    </row>
    <row r="2428" ht="12.75">
      <c r="B2428" s="14">
        <v>2427</v>
      </c>
    </row>
    <row r="2429" ht="12.75">
      <c r="B2429" s="14">
        <v>2428</v>
      </c>
    </row>
    <row r="2430" ht="12.75">
      <c r="B2430" s="14">
        <v>2429</v>
      </c>
    </row>
    <row r="2431" ht="12.75">
      <c r="B2431" s="14">
        <v>2430</v>
      </c>
    </row>
    <row r="2432" ht="12.75">
      <c r="B2432" s="14">
        <v>2431</v>
      </c>
    </row>
    <row r="2433" ht="12.75">
      <c r="B2433" s="14">
        <v>2432</v>
      </c>
    </row>
    <row r="2434" ht="12.75">
      <c r="B2434" s="14">
        <v>2433</v>
      </c>
    </row>
    <row r="2435" ht="12.75">
      <c r="B2435" s="14">
        <v>2434</v>
      </c>
    </row>
    <row r="2436" ht="12.75">
      <c r="B2436" s="14">
        <v>2435</v>
      </c>
    </row>
    <row r="2437" ht="12.75">
      <c r="B2437" s="14">
        <v>2436</v>
      </c>
    </row>
    <row r="2438" ht="12.75">
      <c r="B2438" s="14">
        <v>2437</v>
      </c>
    </row>
    <row r="2439" ht="12.75">
      <c r="B2439" s="14">
        <v>2438</v>
      </c>
    </row>
    <row r="2440" ht="12.75">
      <c r="B2440" s="14">
        <v>2439</v>
      </c>
    </row>
    <row r="2441" ht="12.75">
      <c r="B2441" s="14">
        <v>2440</v>
      </c>
    </row>
    <row r="2442" ht="12.75">
      <c r="B2442" s="14">
        <v>2441</v>
      </c>
    </row>
    <row r="2443" ht="12.75">
      <c r="B2443" s="14">
        <v>2442</v>
      </c>
    </row>
    <row r="2444" ht="12.75">
      <c r="B2444" s="14">
        <v>2443</v>
      </c>
    </row>
    <row r="2445" ht="12.75">
      <c r="B2445" s="14">
        <v>2444</v>
      </c>
    </row>
    <row r="2446" ht="12.75">
      <c r="B2446" s="14">
        <v>2445</v>
      </c>
    </row>
    <row r="2447" ht="12.75">
      <c r="B2447" s="14">
        <v>2446</v>
      </c>
    </row>
    <row r="2448" ht="12.75">
      <c r="B2448" s="14">
        <v>2447</v>
      </c>
    </row>
    <row r="2449" ht="12.75">
      <c r="B2449" s="14">
        <v>2448</v>
      </c>
    </row>
    <row r="2450" ht="12.75">
      <c r="B2450" s="14">
        <v>2449</v>
      </c>
    </row>
    <row r="2451" ht="12.75">
      <c r="B2451" s="14">
        <v>2450</v>
      </c>
    </row>
    <row r="2452" ht="12.75">
      <c r="B2452" s="14">
        <v>2451</v>
      </c>
    </row>
    <row r="2453" ht="12.75">
      <c r="B2453" s="14">
        <v>2452</v>
      </c>
    </row>
    <row r="2454" ht="12.75">
      <c r="B2454" s="14">
        <v>2453</v>
      </c>
    </row>
    <row r="2455" ht="12.75">
      <c r="B2455" s="14">
        <v>2454</v>
      </c>
    </row>
    <row r="2456" ht="12.75">
      <c r="B2456" s="14">
        <v>2455</v>
      </c>
    </row>
    <row r="2457" ht="12.75">
      <c r="B2457" s="14">
        <v>2456</v>
      </c>
    </row>
    <row r="2458" ht="12.75">
      <c r="B2458" s="14">
        <v>2457</v>
      </c>
    </row>
    <row r="2459" ht="12.75">
      <c r="B2459" s="14">
        <v>2458</v>
      </c>
    </row>
    <row r="2460" ht="12.75">
      <c r="B2460" s="14">
        <v>2459</v>
      </c>
    </row>
    <row r="2461" ht="12.75">
      <c r="B2461" s="14">
        <v>2460</v>
      </c>
    </row>
    <row r="2462" ht="12.75">
      <c r="B2462" s="14">
        <v>2461</v>
      </c>
    </row>
    <row r="2463" ht="12.75">
      <c r="B2463" s="14">
        <v>2462</v>
      </c>
    </row>
    <row r="2464" ht="12.75">
      <c r="B2464" s="14">
        <v>2463</v>
      </c>
    </row>
    <row r="2465" ht="12.75">
      <c r="B2465" s="14">
        <v>2464</v>
      </c>
    </row>
    <row r="2466" ht="12.75">
      <c r="B2466" s="14">
        <v>2465</v>
      </c>
    </row>
    <row r="2467" ht="12.75">
      <c r="B2467" s="14">
        <v>2466</v>
      </c>
    </row>
    <row r="2468" ht="12.75">
      <c r="B2468" s="14">
        <v>2467</v>
      </c>
    </row>
    <row r="2469" ht="12.75">
      <c r="B2469" s="14">
        <v>2468</v>
      </c>
    </row>
    <row r="2470" ht="12.75">
      <c r="B2470" s="14">
        <v>2469</v>
      </c>
    </row>
    <row r="2471" ht="12.75">
      <c r="B2471" s="14">
        <v>2470</v>
      </c>
    </row>
    <row r="2472" ht="12.75">
      <c r="B2472" s="14">
        <v>2471</v>
      </c>
    </row>
    <row r="2473" ht="12.75">
      <c r="B2473" s="14">
        <v>2472</v>
      </c>
    </row>
    <row r="2474" ht="12.75">
      <c r="B2474" s="14">
        <v>2473</v>
      </c>
    </row>
    <row r="2475" ht="12.75">
      <c r="B2475" s="14">
        <v>2474</v>
      </c>
    </row>
    <row r="2476" ht="12.75">
      <c r="B2476" s="14">
        <v>2475</v>
      </c>
    </row>
    <row r="2477" ht="12.75">
      <c r="B2477" s="14">
        <v>2476</v>
      </c>
    </row>
    <row r="2478" ht="12.75">
      <c r="B2478" s="14">
        <v>2477</v>
      </c>
    </row>
    <row r="2479" ht="12.75">
      <c r="B2479" s="14">
        <v>2478</v>
      </c>
    </row>
    <row r="2480" ht="12.75">
      <c r="B2480" s="14">
        <v>2479</v>
      </c>
    </row>
    <row r="2481" ht="12.75">
      <c r="B2481" s="14">
        <v>2480</v>
      </c>
    </row>
    <row r="2482" ht="12.75">
      <c r="B2482" s="14">
        <v>2481</v>
      </c>
    </row>
    <row r="2483" ht="12.75">
      <c r="B2483" s="14">
        <v>2482</v>
      </c>
    </row>
    <row r="2484" ht="12.75">
      <c r="B2484" s="14">
        <v>2483</v>
      </c>
    </row>
    <row r="2485" ht="12.75">
      <c r="B2485" s="14">
        <v>2484</v>
      </c>
    </row>
    <row r="2486" ht="12.75">
      <c r="B2486" s="14">
        <v>2485</v>
      </c>
    </row>
    <row r="2487" ht="12.75">
      <c r="B2487" s="14">
        <v>2486</v>
      </c>
    </row>
    <row r="2488" ht="12.75">
      <c r="B2488" s="14">
        <v>2487</v>
      </c>
    </row>
    <row r="2489" ht="12.75">
      <c r="B2489" s="14">
        <v>2488</v>
      </c>
    </row>
    <row r="2490" ht="12.75">
      <c r="B2490" s="14">
        <v>2489</v>
      </c>
    </row>
    <row r="2491" ht="12.75">
      <c r="B2491" s="14">
        <v>2490</v>
      </c>
    </row>
    <row r="2492" ht="12.75">
      <c r="B2492" s="14">
        <v>2491</v>
      </c>
    </row>
    <row r="2493" ht="12.75">
      <c r="B2493" s="14">
        <v>2492</v>
      </c>
    </row>
    <row r="2494" ht="12.75">
      <c r="B2494" s="14">
        <v>2493</v>
      </c>
    </row>
    <row r="2495" ht="12.75">
      <c r="B2495" s="14">
        <v>2494</v>
      </c>
    </row>
    <row r="2496" ht="12.75">
      <c r="B2496" s="14">
        <v>2495</v>
      </c>
    </row>
    <row r="2497" ht="12.75">
      <c r="B2497" s="14">
        <v>2496</v>
      </c>
    </row>
    <row r="2498" ht="12.75">
      <c r="B2498" s="14">
        <v>2497</v>
      </c>
    </row>
    <row r="2499" ht="12.75">
      <c r="B2499" s="14">
        <v>2498</v>
      </c>
    </row>
    <row r="2500" ht="12.75">
      <c r="B2500" s="14">
        <v>2499</v>
      </c>
    </row>
    <row r="2501" ht="12.75">
      <c r="B2501" s="14">
        <v>2500</v>
      </c>
    </row>
    <row r="2502" ht="12.75">
      <c r="B2502" s="14">
        <v>2501</v>
      </c>
    </row>
    <row r="2503" ht="12.75">
      <c r="B2503" s="14">
        <v>2502</v>
      </c>
    </row>
    <row r="2504" ht="12.75">
      <c r="B2504" s="14">
        <v>2503</v>
      </c>
    </row>
    <row r="2505" ht="12.75">
      <c r="B2505" s="14">
        <v>2504</v>
      </c>
    </row>
    <row r="2506" ht="12.75">
      <c r="B2506" s="14">
        <v>2505</v>
      </c>
    </row>
    <row r="2507" ht="12.75">
      <c r="B2507" s="14">
        <v>2506</v>
      </c>
    </row>
    <row r="2508" ht="12.75">
      <c r="B2508" s="14">
        <v>2507</v>
      </c>
    </row>
    <row r="2509" ht="12.75">
      <c r="B2509" s="14">
        <v>2508</v>
      </c>
    </row>
    <row r="2510" ht="12.75">
      <c r="B2510" s="14">
        <v>2509</v>
      </c>
    </row>
    <row r="2511" ht="12.75">
      <c r="B2511" s="14">
        <v>2510</v>
      </c>
    </row>
    <row r="2512" ht="12.75">
      <c r="B2512" s="14">
        <v>2511</v>
      </c>
    </row>
    <row r="2513" ht="12.75">
      <c r="B2513" s="14">
        <v>2512</v>
      </c>
    </row>
    <row r="2514" ht="12.75">
      <c r="B2514" s="14">
        <v>2513</v>
      </c>
    </row>
    <row r="2515" ht="12.75">
      <c r="B2515" s="14">
        <v>2514</v>
      </c>
    </row>
    <row r="2516" ht="12.75">
      <c r="B2516" s="14">
        <v>2515</v>
      </c>
    </row>
    <row r="2517" ht="12.75">
      <c r="B2517" s="14">
        <v>2516</v>
      </c>
    </row>
    <row r="2518" ht="12.75">
      <c r="B2518" s="14">
        <v>2517</v>
      </c>
    </row>
    <row r="2519" ht="12.75">
      <c r="B2519" s="14">
        <v>2518</v>
      </c>
    </row>
    <row r="2520" ht="12.75">
      <c r="B2520" s="14">
        <v>2519</v>
      </c>
    </row>
    <row r="2521" ht="12.75">
      <c r="B2521" s="14">
        <v>2520</v>
      </c>
    </row>
    <row r="2522" ht="12.75">
      <c r="B2522" s="14">
        <v>2521</v>
      </c>
    </row>
    <row r="2523" ht="12.75">
      <c r="B2523" s="14">
        <v>2522</v>
      </c>
    </row>
    <row r="2524" ht="12.75">
      <c r="B2524" s="14">
        <v>2523</v>
      </c>
    </row>
    <row r="2525" ht="12.75">
      <c r="B2525" s="14">
        <v>2524</v>
      </c>
    </row>
    <row r="2526" ht="12.75">
      <c r="B2526" s="14">
        <v>2525</v>
      </c>
    </row>
    <row r="2527" ht="12.75">
      <c r="B2527" s="14">
        <v>2526</v>
      </c>
    </row>
    <row r="2528" ht="12.75">
      <c r="B2528" s="14">
        <v>2527</v>
      </c>
    </row>
    <row r="2529" ht="12.75">
      <c r="B2529" s="14">
        <v>2528</v>
      </c>
    </row>
    <row r="2530" ht="12.75">
      <c r="B2530" s="14">
        <v>2529</v>
      </c>
    </row>
    <row r="2531" ht="12.75">
      <c r="B2531" s="14">
        <v>2530</v>
      </c>
    </row>
    <row r="2532" ht="12.75">
      <c r="B2532" s="14">
        <v>2531</v>
      </c>
    </row>
    <row r="2533" ht="12.75">
      <c r="B2533" s="14">
        <v>2532</v>
      </c>
    </row>
    <row r="2534" ht="12.75">
      <c r="B2534" s="14">
        <v>2533</v>
      </c>
    </row>
    <row r="2535" ht="12.75">
      <c r="B2535" s="14">
        <v>2534</v>
      </c>
    </row>
    <row r="2536" ht="12.75">
      <c r="B2536" s="14">
        <v>2535</v>
      </c>
    </row>
    <row r="2537" ht="12.75">
      <c r="B2537" s="14">
        <v>2536</v>
      </c>
    </row>
    <row r="2538" ht="12.75">
      <c r="B2538" s="14">
        <v>2537</v>
      </c>
    </row>
    <row r="2539" ht="12.75">
      <c r="B2539" s="14">
        <v>2538</v>
      </c>
    </row>
    <row r="2540" ht="12.75">
      <c r="B2540" s="14">
        <v>2539</v>
      </c>
    </row>
    <row r="2541" ht="12.75">
      <c r="B2541" s="14">
        <v>2540</v>
      </c>
    </row>
    <row r="2542" ht="12.75">
      <c r="B2542" s="14">
        <v>2541</v>
      </c>
    </row>
    <row r="2543" ht="12.75">
      <c r="B2543" s="14">
        <v>2542</v>
      </c>
    </row>
    <row r="2544" ht="12.75">
      <c r="B2544" s="14">
        <v>2543</v>
      </c>
    </row>
    <row r="2545" ht="12.75">
      <c r="B2545" s="14">
        <v>2544</v>
      </c>
    </row>
    <row r="2546" ht="12.75">
      <c r="B2546" s="14">
        <v>2545</v>
      </c>
    </row>
    <row r="2547" ht="12.75">
      <c r="B2547" s="14">
        <v>2546</v>
      </c>
    </row>
    <row r="2548" ht="12.75">
      <c r="B2548" s="14">
        <v>2547</v>
      </c>
    </row>
    <row r="2549" ht="12.75">
      <c r="B2549" s="14">
        <v>2548</v>
      </c>
    </row>
    <row r="2550" ht="12.75">
      <c r="B2550" s="14">
        <v>2549</v>
      </c>
    </row>
    <row r="2551" ht="12.75">
      <c r="B2551" s="14">
        <v>2550</v>
      </c>
    </row>
    <row r="2552" ht="12.75">
      <c r="B2552" s="14">
        <v>2551</v>
      </c>
    </row>
    <row r="2553" ht="12.75">
      <c r="B2553" s="14">
        <v>2552</v>
      </c>
    </row>
    <row r="2554" ht="12.75">
      <c r="B2554" s="14">
        <v>2553</v>
      </c>
    </row>
    <row r="2555" ht="12.75">
      <c r="B2555" s="14">
        <v>2554</v>
      </c>
    </row>
    <row r="2556" ht="12.75">
      <c r="B2556" s="14">
        <v>2555</v>
      </c>
    </row>
    <row r="2557" ht="12.75">
      <c r="B2557" s="14">
        <v>2556</v>
      </c>
    </row>
    <row r="2558" ht="12.75">
      <c r="B2558" s="14">
        <v>2557</v>
      </c>
    </row>
    <row r="2559" ht="12.75">
      <c r="B2559" s="14">
        <v>2558</v>
      </c>
    </row>
    <row r="2560" ht="12.75">
      <c r="B2560" s="14">
        <v>2559</v>
      </c>
    </row>
    <row r="2561" ht="12.75">
      <c r="B2561" s="14">
        <v>2560</v>
      </c>
    </row>
    <row r="2562" ht="12.75">
      <c r="B2562" s="14">
        <v>2561</v>
      </c>
    </row>
    <row r="2563" ht="12.75">
      <c r="B2563" s="14">
        <v>2562</v>
      </c>
    </row>
    <row r="2564" ht="12.75">
      <c r="B2564" s="14">
        <v>2563</v>
      </c>
    </row>
    <row r="2565" ht="12.75">
      <c r="B2565" s="14">
        <v>2564</v>
      </c>
    </row>
    <row r="2566" ht="12.75">
      <c r="B2566" s="14">
        <v>2565</v>
      </c>
    </row>
    <row r="2567" ht="12.75">
      <c r="B2567" s="14">
        <v>2566</v>
      </c>
    </row>
    <row r="2568" ht="12.75">
      <c r="B2568" s="14">
        <v>2567</v>
      </c>
    </row>
    <row r="2569" ht="12.75">
      <c r="B2569" s="14">
        <v>2568</v>
      </c>
    </row>
    <row r="2570" ht="12.75">
      <c r="B2570" s="14">
        <v>2569</v>
      </c>
    </row>
    <row r="2571" ht="12.75">
      <c r="B2571" s="14">
        <v>2570</v>
      </c>
    </row>
    <row r="2572" ht="12.75">
      <c r="B2572" s="14">
        <v>2571</v>
      </c>
    </row>
    <row r="2573" ht="12.75">
      <c r="B2573" s="14">
        <v>2572</v>
      </c>
    </row>
    <row r="2574" ht="12.75">
      <c r="B2574" s="14">
        <v>2573</v>
      </c>
    </row>
    <row r="2575" ht="12.75">
      <c r="B2575" s="14">
        <v>2574</v>
      </c>
    </row>
    <row r="2576" ht="12.75">
      <c r="B2576" s="14">
        <v>2575</v>
      </c>
    </row>
    <row r="2577" ht="12.75">
      <c r="B2577" s="14">
        <v>2576</v>
      </c>
    </row>
    <row r="2578" ht="12.75">
      <c r="B2578" s="14">
        <v>2577</v>
      </c>
    </row>
    <row r="2579" ht="12.75">
      <c r="B2579" s="14">
        <v>2578</v>
      </c>
    </row>
    <row r="2580" ht="12.75">
      <c r="B2580" s="14">
        <v>2579</v>
      </c>
    </row>
    <row r="2581" ht="12.75">
      <c r="B2581" s="14">
        <v>2580</v>
      </c>
    </row>
    <row r="2582" ht="12.75">
      <c r="B2582" s="14">
        <v>2581</v>
      </c>
    </row>
    <row r="2583" ht="12.75">
      <c r="B2583" s="14">
        <v>2582</v>
      </c>
    </row>
    <row r="2584" ht="12.75">
      <c r="B2584" s="14">
        <v>2583</v>
      </c>
    </row>
    <row r="2585" ht="12.75">
      <c r="B2585" s="14">
        <v>2584</v>
      </c>
    </row>
    <row r="2586" ht="12.75">
      <c r="B2586" s="14">
        <v>2585</v>
      </c>
    </row>
    <row r="2587" ht="12.75">
      <c r="B2587" s="14">
        <v>2586</v>
      </c>
    </row>
    <row r="2588" ht="12.75">
      <c r="B2588" s="14">
        <v>2587</v>
      </c>
    </row>
    <row r="2589" ht="12.75">
      <c r="B2589" s="14">
        <v>2588</v>
      </c>
    </row>
    <row r="2590" ht="12.75">
      <c r="B2590" s="14">
        <v>2589</v>
      </c>
    </row>
    <row r="2591" ht="12.75">
      <c r="B2591" s="14">
        <v>2590</v>
      </c>
    </row>
    <row r="2592" ht="12.75">
      <c r="B2592" s="14">
        <v>2591</v>
      </c>
    </row>
    <row r="2593" ht="12.75">
      <c r="B2593" s="14">
        <v>2592</v>
      </c>
    </row>
    <row r="2594" ht="12.75">
      <c r="B2594" s="14">
        <v>2593</v>
      </c>
    </row>
    <row r="2595" ht="12.75">
      <c r="B2595" s="14">
        <v>2594</v>
      </c>
    </row>
    <row r="2596" ht="12.75">
      <c r="B2596" s="14">
        <v>2595</v>
      </c>
    </row>
    <row r="2597" ht="12.75">
      <c r="B2597" s="14">
        <v>2596</v>
      </c>
    </row>
    <row r="2598" ht="12.75">
      <c r="B2598" s="14">
        <v>2597</v>
      </c>
    </row>
    <row r="2599" ht="12.75">
      <c r="B2599" s="14">
        <v>2598</v>
      </c>
    </row>
    <row r="2600" ht="12.75">
      <c r="B2600" s="14">
        <v>2599</v>
      </c>
    </row>
    <row r="2601" ht="12.75">
      <c r="B2601" s="14">
        <v>2600</v>
      </c>
    </row>
    <row r="2602" ht="12.75">
      <c r="B2602" s="14">
        <v>2601</v>
      </c>
    </row>
    <row r="2603" ht="12.75">
      <c r="B2603" s="14">
        <v>2602</v>
      </c>
    </row>
    <row r="2604" ht="12.75">
      <c r="B2604" s="14">
        <v>2603</v>
      </c>
    </row>
    <row r="2605" ht="12.75">
      <c r="B2605" s="14">
        <v>2604</v>
      </c>
    </row>
    <row r="2606" ht="12.75">
      <c r="B2606" s="14">
        <v>2605</v>
      </c>
    </row>
    <row r="2607" ht="12.75">
      <c r="B2607" s="14">
        <v>2606</v>
      </c>
    </row>
    <row r="2608" ht="12.75">
      <c r="B2608" s="14">
        <v>2607</v>
      </c>
    </row>
    <row r="2609" ht="12.75">
      <c r="B2609" s="14">
        <v>2608</v>
      </c>
    </row>
    <row r="2610" ht="12.75">
      <c r="B2610" s="14">
        <v>2609</v>
      </c>
    </row>
    <row r="2611" ht="12.75">
      <c r="B2611" s="14">
        <v>2610</v>
      </c>
    </row>
    <row r="2612" ht="12.75">
      <c r="B2612" s="14">
        <v>2611</v>
      </c>
    </row>
    <row r="2613" ht="12.75">
      <c r="B2613" s="14">
        <v>2612</v>
      </c>
    </row>
    <row r="2614" ht="12.75">
      <c r="B2614" s="14">
        <v>2613</v>
      </c>
    </row>
    <row r="2615" ht="12.75">
      <c r="B2615" s="14">
        <v>2614</v>
      </c>
    </row>
    <row r="2616" ht="12.75">
      <c r="B2616" s="14">
        <v>2615</v>
      </c>
    </row>
    <row r="2617" ht="12.75">
      <c r="B2617" s="14">
        <v>2616</v>
      </c>
    </row>
    <row r="2618" ht="12.75">
      <c r="B2618" s="14">
        <v>2617</v>
      </c>
    </row>
    <row r="2619" ht="12.75">
      <c r="B2619" s="14">
        <v>2618</v>
      </c>
    </row>
    <row r="2620" ht="12.75">
      <c r="B2620" s="14">
        <v>2619</v>
      </c>
    </row>
    <row r="2621" ht="12.75">
      <c r="B2621" s="14">
        <v>2620</v>
      </c>
    </row>
    <row r="2622" ht="12.75">
      <c r="B2622" s="14">
        <v>2621</v>
      </c>
    </row>
    <row r="2623" ht="12.75">
      <c r="B2623" s="14">
        <v>2622</v>
      </c>
    </row>
    <row r="2624" ht="12.75">
      <c r="B2624" s="14">
        <v>2623</v>
      </c>
    </row>
    <row r="2625" ht="12.75">
      <c r="B2625" s="14">
        <v>2624</v>
      </c>
    </row>
    <row r="2626" ht="12.75">
      <c r="B2626" s="14">
        <v>2625</v>
      </c>
    </row>
    <row r="2627" ht="12.75">
      <c r="B2627" s="14">
        <v>2626</v>
      </c>
    </row>
    <row r="2628" ht="12.75">
      <c r="B2628" s="14">
        <v>2627</v>
      </c>
    </row>
    <row r="2629" ht="12.75">
      <c r="B2629" s="14">
        <v>2628</v>
      </c>
    </row>
    <row r="2630" ht="12.75">
      <c r="B2630" s="14">
        <v>2629</v>
      </c>
    </row>
    <row r="2631" ht="12.75">
      <c r="B2631" s="14">
        <v>2630</v>
      </c>
    </row>
    <row r="2632" ht="12.75">
      <c r="B2632" s="14">
        <v>2631</v>
      </c>
    </row>
    <row r="2633" ht="12.75">
      <c r="B2633" s="14">
        <v>2632</v>
      </c>
    </row>
    <row r="2634" ht="12.75">
      <c r="B2634" s="14">
        <v>2633</v>
      </c>
    </row>
    <row r="2635" ht="12.75">
      <c r="B2635" s="14">
        <v>2634</v>
      </c>
    </row>
    <row r="2636" ht="12.75">
      <c r="B2636" s="14">
        <v>2635</v>
      </c>
    </row>
    <row r="2637" ht="12.75">
      <c r="B2637" s="14">
        <v>2636</v>
      </c>
    </row>
    <row r="2638" ht="12.75">
      <c r="B2638" s="14">
        <v>2637</v>
      </c>
    </row>
    <row r="2639" ht="12.75">
      <c r="B2639" s="14">
        <v>2638</v>
      </c>
    </row>
    <row r="2640" ht="12.75">
      <c r="B2640" s="14">
        <v>2639</v>
      </c>
    </row>
    <row r="2641" ht="12.75">
      <c r="B2641" s="14">
        <v>2640</v>
      </c>
    </row>
    <row r="2642" ht="12.75">
      <c r="B2642" s="14">
        <v>2641</v>
      </c>
    </row>
    <row r="2643" ht="12.75">
      <c r="B2643" s="14">
        <v>2642</v>
      </c>
    </row>
    <row r="2644" ht="12.75">
      <c r="B2644" s="14">
        <v>2643</v>
      </c>
    </row>
    <row r="2645" ht="12.75">
      <c r="B2645" s="14">
        <v>2644</v>
      </c>
    </row>
    <row r="2646" ht="12.75">
      <c r="B2646" s="14">
        <v>2645</v>
      </c>
    </row>
    <row r="2647" ht="12.75">
      <c r="B2647" s="14">
        <v>2646</v>
      </c>
    </row>
    <row r="2648" ht="12.75">
      <c r="B2648" s="14">
        <v>2647</v>
      </c>
    </row>
    <row r="2649" ht="12.75">
      <c r="B2649" s="14">
        <v>2648</v>
      </c>
    </row>
    <row r="2650" ht="12.75">
      <c r="B2650" s="14">
        <v>2649</v>
      </c>
    </row>
    <row r="2651" ht="12.75">
      <c r="B2651" s="14">
        <v>2650</v>
      </c>
    </row>
    <row r="2652" ht="12.75">
      <c r="B2652" s="14">
        <v>2651</v>
      </c>
    </row>
    <row r="2653" ht="12.75">
      <c r="B2653" s="14">
        <v>2652</v>
      </c>
    </row>
    <row r="2654" ht="12.75">
      <c r="B2654" s="14">
        <v>2653</v>
      </c>
    </row>
    <row r="2655" ht="12.75">
      <c r="B2655" s="14">
        <v>2654</v>
      </c>
    </row>
    <row r="2656" ht="12.75">
      <c r="B2656" s="14">
        <v>2655</v>
      </c>
    </row>
    <row r="2657" ht="12.75">
      <c r="B2657" s="14">
        <v>2656</v>
      </c>
    </row>
    <row r="2658" ht="12.75">
      <c r="B2658" s="14">
        <v>2657</v>
      </c>
    </row>
    <row r="2659" ht="12.75">
      <c r="B2659" s="14">
        <v>2658</v>
      </c>
    </row>
    <row r="2660" ht="12.75">
      <c r="B2660" s="14">
        <v>2659</v>
      </c>
    </row>
    <row r="2661" ht="12.75">
      <c r="B2661" s="14">
        <v>2660</v>
      </c>
    </row>
    <row r="2662" ht="12.75">
      <c r="B2662" s="14">
        <v>2661</v>
      </c>
    </row>
    <row r="2663" ht="12.75">
      <c r="B2663" s="14">
        <v>2662</v>
      </c>
    </row>
    <row r="2664" ht="12.75">
      <c r="B2664" s="14">
        <v>2663</v>
      </c>
    </row>
    <row r="2665" ht="12.75">
      <c r="B2665" s="14">
        <v>2664</v>
      </c>
    </row>
    <row r="2666" ht="12.75">
      <c r="B2666" s="14">
        <v>2665</v>
      </c>
    </row>
    <row r="2667" ht="12.75">
      <c r="B2667" s="14">
        <v>2666</v>
      </c>
    </row>
    <row r="2668" ht="12.75">
      <c r="B2668" s="14">
        <v>2667</v>
      </c>
    </row>
    <row r="2669" ht="12.75">
      <c r="B2669" s="14">
        <v>2668</v>
      </c>
    </row>
    <row r="2670" ht="12.75">
      <c r="B2670" s="14">
        <v>2669</v>
      </c>
    </row>
    <row r="2671" ht="12.75">
      <c r="B2671" s="14">
        <v>2670</v>
      </c>
    </row>
    <row r="2672" ht="12.75">
      <c r="B2672" s="14">
        <v>2671</v>
      </c>
    </row>
    <row r="2673" ht="12.75">
      <c r="B2673" s="14">
        <v>2672</v>
      </c>
    </row>
    <row r="2674" ht="12.75">
      <c r="B2674" s="14">
        <v>2673</v>
      </c>
    </row>
    <row r="2675" ht="12.75">
      <c r="B2675" s="14">
        <v>2674</v>
      </c>
    </row>
    <row r="2676" ht="12.75">
      <c r="B2676" s="14">
        <v>2675</v>
      </c>
    </row>
    <row r="2677" ht="12.75">
      <c r="B2677" s="14">
        <v>2676</v>
      </c>
    </row>
    <row r="2678" ht="12.75">
      <c r="B2678" s="14">
        <v>2677</v>
      </c>
    </row>
    <row r="2679" ht="12.75">
      <c r="B2679" s="14">
        <v>2678</v>
      </c>
    </row>
    <row r="2680" ht="12.75">
      <c r="B2680" s="14">
        <v>2679</v>
      </c>
    </row>
    <row r="2681" ht="12.75">
      <c r="B2681" s="14">
        <v>2680</v>
      </c>
    </row>
    <row r="2682" ht="12.75">
      <c r="B2682" s="14">
        <v>2681</v>
      </c>
    </row>
    <row r="2683" ht="12.75">
      <c r="B2683" s="14">
        <v>2682</v>
      </c>
    </row>
    <row r="2684" ht="12.75">
      <c r="B2684" s="14">
        <v>2683</v>
      </c>
    </row>
    <row r="2685" ht="12.75">
      <c r="B2685" s="14">
        <v>2684</v>
      </c>
    </row>
    <row r="2686" ht="12.75">
      <c r="B2686" s="14">
        <v>2685</v>
      </c>
    </row>
    <row r="2687" ht="12.75">
      <c r="B2687" s="14">
        <v>2686</v>
      </c>
    </row>
    <row r="2688" ht="12.75">
      <c r="B2688" s="14">
        <v>2687</v>
      </c>
    </row>
    <row r="2689" ht="12.75">
      <c r="B2689" s="14">
        <v>2688</v>
      </c>
    </row>
    <row r="2690" ht="12.75">
      <c r="B2690" s="14">
        <v>2689</v>
      </c>
    </row>
    <row r="2691" ht="12.75">
      <c r="B2691" s="14">
        <v>2690</v>
      </c>
    </row>
    <row r="2692" ht="12.75">
      <c r="B2692" s="14">
        <v>2691</v>
      </c>
    </row>
    <row r="2693" ht="12.75">
      <c r="B2693" s="14">
        <v>2692</v>
      </c>
    </row>
    <row r="2694" ht="12.75">
      <c r="B2694" s="14">
        <v>2693</v>
      </c>
    </row>
    <row r="2695" ht="12.75">
      <c r="B2695" s="14">
        <v>2694</v>
      </c>
    </row>
    <row r="2696" ht="12.75">
      <c r="B2696" s="14">
        <v>2695</v>
      </c>
    </row>
    <row r="2697" ht="12.75">
      <c r="B2697" s="14">
        <v>2696</v>
      </c>
    </row>
    <row r="2698" ht="12.75">
      <c r="B2698" s="14">
        <v>2697</v>
      </c>
    </row>
    <row r="2699" ht="12.75">
      <c r="B2699" s="14">
        <v>2698</v>
      </c>
    </row>
    <row r="2700" ht="12.75">
      <c r="B2700" s="14">
        <v>2699</v>
      </c>
    </row>
    <row r="2701" ht="12.75">
      <c r="B2701" s="14">
        <v>2700</v>
      </c>
    </row>
    <row r="2702" ht="12.75">
      <c r="B2702" s="14">
        <v>2701</v>
      </c>
    </row>
    <row r="2703" ht="12.75">
      <c r="B2703" s="14">
        <v>2702</v>
      </c>
    </row>
    <row r="2704" ht="12.75">
      <c r="B2704" s="14">
        <v>2703</v>
      </c>
    </row>
    <row r="2705" ht="12.75">
      <c r="B2705" s="14">
        <v>2704</v>
      </c>
    </row>
    <row r="2706" ht="12.75">
      <c r="B2706" s="14">
        <v>2705</v>
      </c>
    </row>
    <row r="2707" ht="12.75">
      <c r="B2707" s="14">
        <v>2706</v>
      </c>
    </row>
    <row r="2708" ht="12.75">
      <c r="B2708" s="14">
        <v>2707</v>
      </c>
    </row>
    <row r="2709" ht="12.75">
      <c r="B2709" s="14">
        <v>2708</v>
      </c>
    </row>
    <row r="2710" ht="12.75">
      <c r="B2710" s="14">
        <v>2709</v>
      </c>
    </row>
    <row r="2711" ht="12.75">
      <c r="B2711" s="14">
        <v>2710</v>
      </c>
    </row>
    <row r="2712" ht="12.75">
      <c r="B2712" s="14">
        <v>2711</v>
      </c>
    </row>
    <row r="2713" ht="12.75">
      <c r="B2713" s="14">
        <v>2712</v>
      </c>
    </row>
    <row r="2714" ht="12.75">
      <c r="B2714" s="14">
        <v>2713</v>
      </c>
    </row>
    <row r="2715" ht="12.75">
      <c r="B2715" s="14">
        <v>2714</v>
      </c>
    </row>
    <row r="2716" ht="12.75">
      <c r="B2716" s="14">
        <v>2715</v>
      </c>
    </row>
    <row r="2717" ht="12.75">
      <c r="B2717" s="14">
        <v>2716</v>
      </c>
    </row>
    <row r="2718" ht="12.75">
      <c r="B2718" s="14">
        <v>2717</v>
      </c>
    </row>
    <row r="2719" ht="12.75">
      <c r="B2719" s="14">
        <v>2718</v>
      </c>
    </row>
    <row r="2720" ht="12.75">
      <c r="B2720" s="14">
        <v>2719</v>
      </c>
    </row>
    <row r="2721" ht="12.75">
      <c r="B2721" s="14">
        <v>2720</v>
      </c>
    </row>
    <row r="2722" ht="12.75">
      <c r="B2722" s="14">
        <v>2721</v>
      </c>
    </row>
    <row r="2723" ht="12.75">
      <c r="B2723" s="14">
        <v>2722</v>
      </c>
    </row>
    <row r="2724" ht="12.75">
      <c r="B2724" s="14">
        <v>2723</v>
      </c>
    </row>
    <row r="2725" ht="12.75">
      <c r="B2725" s="14">
        <v>2724</v>
      </c>
    </row>
    <row r="2726" ht="12.75">
      <c r="B2726" s="14">
        <v>2725</v>
      </c>
    </row>
    <row r="2727" ht="12.75">
      <c r="B2727" s="14">
        <v>2726</v>
      </c>
    </row>
    <row r="2728" ht="12.75">
      <c r="B2728" s="14">
        <v>2727</v>
      </c>
    </row>
    <row r="2729" ht="12.75">
      <c r="B2729" s="14">
        <v>2728</v>
      </c>
    </row>
    <row r="2730" ht="12.75">
      <c r="B2730" s="14">
        <v>2729</v>
      </c>
    </row>
    <row r="2731" ht="12.75">
      <c r="B2731" s="14">
        <v>2730</v>
      </c>
    </row>
    <row r="2732" ht="12.75">
      <c r="B2732" s="14">
        <v>2731</v>
      </c>
    </row>
    <row r="2733" ht="12.75">
      <c r="B2733" s="14">
        <v>2732</v>
      </c>
    </row>
    <row r="2734" ht="12.75">
      <c r="B2734" s="14">
        <v>2733</v>
      </c>
    </row>
    <row r="2735" ht="12.75">
      <c r="B2735" s="14">
        <v>2734</v>
      </c>
    </row>
    <row r="2736" ht="12.75">
      <c r="B2736" s="14">
        <v>2735</v>
      </c>
    </row>
    <row r="2737" ht="12.75">
      <c r="B2737" s="14">
        <v>2736</v>
      </c>
    </row>
    <row r="2738" ht="12.75">
      <c r="B2738" s="14">
        <v>2737</v>
      </c>
    </row>
    <row r="2739" ht="12.75">
      <c r="B2739" s="14">
        <v>2738</v>
      </c>
    </row>
    <row r="2740" ht="12.75">
      <c r="B2740" s="14">
        <v>2739</v>
      </c>
    </row>
    <row r="2741" ht="12.75">
      <c r="B2741" s="14">
        <v>2740</v>
      </c>
    </row>
    <row r="2742" ht="12.75">
      <c r="B2742" s="14">
        <v>2741</v>
      </c>
    </row>
    <row r="2743" ht="12.75">
      <c r="B2743" s="14">
        <v>2742</v>
      </c>
    </row>
    <row r="2744" ht="12.75">
      <c r="B2744" s="14">
        <v>2743</v>
      </c>
    </row>
    <row r="2745" ht="12.75">
      <c r="B2745" s="14">
        <v>2744</v>
      </c>
    </row>
    <row r="2746" ht="12.75">
      <c r="B2746" s="14">
        <v>2745</v>
      </c>
    </row>
    <row r="2747" ht="12.75">
      <c r="B2747" s="14">
        <v>2746</v>
      </c>
    </row>
    <row r="2748" ht="12.75">
      <c r="B2748" s="14">
        <v>2747</v>
      </c>
    </row>
    <row r="2749" ht="12.75">
      <c r="B2749" s="14">
        <v>2748</v>
      </c>
    </row>
    <row r="2750" ht="12.75">
      <c r="B2750" s="14">
        <v>2749</v>
      </c>
    </row>
    <row r="2751" ht="12.75">
      <c r="B2751" s="14">
        <v>2750</v>
      </c>
    </row>
    <row r="2752" ht="12.75">
      <c r="B2752" s="14">
        <v>2751</v>
      </c>
    </row>
    <row r="2753" ht="12.75">
      <c r="B2753" s="14">
        <v>2752</v>
      </c>
    </row>
    <row r="2754" ht="12.75">
      <c r="B2754" s="14">
        <v>2753</v>
      </c>
    </row>
    <row r="2755" ht="12.75">
      <c r="B2755" s="14">
        <v>2754</v>
      </c>
    </row>
    <row r="2756" ht="12.75">
      <c r="B2756" s="14">
        <v>2755</v>
      </c>
    </row>
    <row r="2757" ht="12.75">
      <c r="B2757" s="14">
        <v>2756</v>
      </c>
    </row>
    <row r="2758" ht="12.75">
      <c r="B2758" s="14">
        <v>2757</v>
      </c>
    </row>
    <row r="2759" ht="12.75">
      <c r="B2759" s="14">
        <v>2758</v>
      </c>
    </row>
    <row r="2760" ht="12.75">
      <c r="B2760" s="14">
        <v>2759</v>
      </c>
    </row>
    <row r="2761" ht="12.75">
      <c r="B2761" s="14">
        <v>2760</v>
      </c>
    </row>
    <row r="2762" ht="12.75">
      <c r="B2762" s="14">
        <v>2761</v>
      </c>
    </row>
    <row r="2763" ht="12.75">
      <c r="B2763" s="14">
        <v>2762</v>
      </c>
    </row>
    <row r="2764" ht="12.75">
      <c r="B2764" s="14">
        <v>2763</v>
      </c>
    </row>
    <row r="2765" ht="12.75">
      <c r="B2765" s="14">
        <v>2764</v>
      </c>
    </row>
    <row r="2766" ht="12.75">
      <c r="B2766" s="14">
        <v>2765</v>
      </c>
    </row>
    <row r="2767" ht="12.75">
      <c r="B2767" s="14">
        <v>2766</v>
      </c>
    </row>
    <row r="2768" ht="12.75">
      <c r="B2768" s="14">
        <v>2767</v>
      </c>
    </row>
    <row r="2769" ht="12.75">
      <c r="B2769" s="14">
        <v>2768</v>
      </c>
    </row>
    <row r="2770" ht="12.75">
      <c r="B2770" s="14">
        <v>2769</v>
      </c>
    </row>
    <row r="2771" ht="12.75">
      <c r="B2771" s="14">
        <v>2770</v>
      </c>
    </row>
    <row r="2772" ht="12.75">
      <c r="B2772" s="14">
        <v>2771</v>
      </c>
    </row>
    <row r="2773" ht="12.75">
      <c r="B2773" s="14">
        <v>2772</v>
      </c>
    </row>
    <row r="2774" ht="12.75">
      <c r="B2774" s="14">
        <v>2773</v>
      </c>
    </row>
    <row r="2775" ht="12.75">
      <c r="B2775" s="14">
        <v>2774</v>
      </c>
    </row>
    <row r="2776" ht="12.75">
      <c r="B2776" s="14">
        <v>2775</v>
      </c>
    </row>
    <row r="2777" ht="12.75">
      <c r="B2777" s="14">
        <v>2776</v>
      </c>
    </row>
    <row r="2778" ht="12.75">
      <c r="B2778" s="14">
        <v>2777</v>
      </c>
    </row>
    <row r="2779" ht="12.75">
      <c r="B2779" s="14">
        <v>2778</v>
      </c>
    </row>
    <row r="2780" ht="12.75">
      <c r="B2780" s="14">
        <v>2779</v>
      </c>
    </row>
    <row r="2781" ht="12.75">
      <c r="B2781" s="14">
        <v>2780</v>
      </c>
    </row>
    <row r="2782" ht="12.75">
      <c r="B2782" s="14">
        <v>2781</v>
      </c>
    </row>
    <row r="2783" ht="12.75">
      <c r="B2783" s="14">
        <v>2782</v>
      </c>
    </row>
    <row r="2784" ht="12.75">
      <c r="B2784" s="14">
        <v>2783</v>
      </c>
    </row>
    <row r="2785" ht="12.75">
      <c r="B2785" s="14">
        <v>2784</v>
      </c>
    </row>
    <row r="2786" ht="12.75">
      <c r="B2786" s="14">
        <v>2785</v>
      </c>
    </row>
    <row r="2787" ht="12.75">
      <c r="B2787" s="14">
        <v>2786</v>
      </c>
    </row>
    <row r="2788" ht="12.75">
      <c r="B2788" s="14">
        <v>2787</v>
      </c>
    </row>
    <row r="2789" ht="12.75">
      <c r="B2789" s="14">
        <v>2788</v>
      </c>
    </row>
    <row r="2790" ht="12.75">
      <c r="B2790" s="14">
        <v>2789</v>
      </c>
    </row>
    <row r="2791" ht="12.75">
      <c r="B2791" s="14">
        <v>2790</v>
      </c>
    </row>
    <row r="2792" ht="12.75">
      <c r="B2792" s="14">
        <v>2791</v>
      </c>
    </row>
    <row r="2793" ht="12.75">
      <c r="B2793" s="14">
        <v>2792</v>
      </c>
    </row>
    <row r="2794" ht="12.75">
      <c r="B2794" s="14">
        <v>2793</v>
      </c>
    </row>
    <row r="2795" ht="12.75">
      <c r="B2795" s="14">
        <v>2794</v>
      </c>
    </row>
    <row r="2796" ht="12.75">
      <c r="B2796" s="14">
        <v>2795</v>
      </c>
    </row>
    <row r="2797" ht="12.75">
      <c r="B2797" s="14">
        <v>2796</v>
      </c>
    </row>
    <row r="2798" ht="12.75">
      <c r="B2798" s="14">
        <v>2797</v>
      </c>
    </row>
    <row r="2799" ht="12.75">
      <c r="B2799" s="14">
        <v>2798</v>
      </c>
    </row>
    <row r="2800" ht="12.75">
      <c r="B2800" s="14">
        <v>2799</v>
      </c>
    </row>
    <row r="2801" ht="12.75">
      <c r="B2801" s="14">
        <v>2800</v>
      </c>
    </row>
    <row r="2802" ht="12.75">
      <c r="B2802" s="14">
        <v>2801</v>
      </c>
    </row>
    <row r="2803" ht="12.75">
      <c r="B2803" s="14">
        <v>2802</v>
      </c>
    </row>
    <row r="2804" ht="12.75">
      <c r="B2804" s="14">
        <v>2803</v>
      </c>
    </row>
    <row r="2805" ht="12.75">
      <c r="B2805" s="14">
        <v>2804</v>
      </c>
    </row>
    <row r="2806" ht="12.75">
      <c r="B2806" s="14">
        <v>2805</v>
      </c>
    </row>
    <row r="2807" ht="12.75">
      <c r="B2807" s="14">
        <v>2806</v>
      </c>
    </row>
    <row r="2808" ht="12.75">
      <c r="B2808" s="14">
        <v>2807</v>
      </c>
    </row>
    <row r="2809" ht="12.75">
      <c r="B2809" s="14">
        <v>2808</v>
      </c>
    </row>
    <row r="2810" ht="12.75">
      <c r="B2810" s="14">
        <v>2809</v>
      </c>
    </row>
    <row r="2811" ht="12.75">
      <c r="B2811" s="14">
        <v>2810</v>
      </c>
    </row>
    <row r="2812" ht="12.75">
      <c r="B2812" s="14">
        <v>2811</v>
      </c>
    </row>
    <row r="2813" ht="12.75">
      <c r="B2813" s="14">
        <v>2812</v>
      </c>
    </row>
    <row r="2814" ht="12.75">
      <c r="B2814" s="14">
        <v>2813</v>
      </c>
    </row>
    <row r="2815" ht="12.75">
      <c r="B2815" s="14">
        <v>2814</v>
      </c>
    </row>
    <row r="2816" ht="12.75">
      <c r="B2816" s="14">
        <v>2815</v>
      </c>
    </row>
    <row r="2817" ht="12.75">
      <c r="B2817" s="14">
        <v>2816</v>
      </c>
    </row>
    <row r="2818" ht="12.75">
      <c r="B2818" s="14">
        <v>2817</v>
      </c>
    </row>
    <row r="2819" ht="12.75">
      <c r="B2819" s="14">
        <v>2818</v>
      </c>
    </row>
    <row r="2820" ht="12.75">
      <c r="B2820" s="14">
        <v>2819</v>
      </c>
    </row>
    <row r="2821" ht="12.75">
      <c r="B2821" s="14">
        <v>2820</v>
      </c>
    </row>
    <row r="2822" ht="12.75">
      <c r="B2822" s="14">
        <v>2821</v>
      </c>
    </row>
    <row r="2823" ht="12.75">
      <c r="B2823" s="14">
        <v>2822</v>
      </c>
    </row>
    <row r="2824" ht="12.75">
      <c r="B2824" s="14">
        <v>2823</v>
      </c>
    </row>
    <row r="2825" ht="12.75">
      <c r="B2825" s="14">
        <v>2824</v>
      </c>
    </row>
    <row r="2826" ht="12.75">
      <c r="B2826" s="14">
        <v>2825</v>
      </c>
    </row>
    <row r="2827" ht="12.75">
      <c r="B2827" s="14">
        <v>2826</v>
      </c>
    </row>
    <row r="2828" ht="12.75">
      <c r="B2828" s="14">
        <v>2827</v>
      </c>
    </row>
    <row r="2829" ht="12.75">
      <c r="B2829" s="14">
        <v>2828</v>
      </c>
    </row>
    <row r="2830" ht="12.75">
      <c r="B2830" s="14">
        <v>2829</v>
      </c>
    </row>
    <row r="2831" ht="12.75">
      <c r="B2831" s="14">
        <v>2830</v>
      </c>
    </row>
    <row r="2832" ht="12.75">
      <c r="B2832" s="14">
        <v>2831</v>
      </c>
    </row>
    <row r="2833" ht="12.75">
      <c r="B2833" s="14">
        <v>2832</v>
      </c>
    </row>
    <row r="2834" ht="12.75">
      <c r="B2834" s="14">
        <v>2833</v>
      </c>
    </row>
    <row r="2835" ht="12.75">
      <c r="B2835" s="14">
        <v>2834</v>
      </c>
    </row>
    <row r="2836" ht="12.75">
      <c r="B2836" s="14">
        <v>2835</v>
      </c>
    </row>
    <row r="2837" ht="12.75">
      <c r="B2837" s="14">
        <v>2836</v>
      </c>
    </row>
    <row r="2838" ht="12.75">
      <c r="B2838" s="14">
        <v>2837</v>
      </c>
    </row>
    <row r="2839" ht="12.75">
      <c r="B2839" s="14">
        <v>2838</v>
      </c>
    </row>
    <row r="2840" ht="12.75">
      <c r="B2840" s="14">
        <v>2839</v>
      </c>
    </row>
    <row r="2841" ht="12.75">
      <c r="B2841" s="14">
        <v>2840</v>
      </c>
    </row>
    <row r="2842" ht="12.75">
      <c r="B2842" s="14">
        <v>2841</v>
      </c>
    </row>
    <row r="2843" ht="12.75">
      <c r="B2843" s="14">
        <v>2842</v>
      </c>
    </row>
    <row r="2844" ht="12.75">
      <c r="B2844" s="14">
        <v>2843</v>
      </c>
    </row>
    <row r="2845" ht="12.75">
      <c r="B2845" s="14">
        <v>2844</v>
      </c>
    </row>
    <row r="2846" ht="12.75">
      <c r="B2846" s="14">
        <v>2845</v>
      </c>
    </row>
    <row r="2847" ht="12.75">
      <c r="B2847" s="14">
        <v>2846</v>
      </c>
    </row>
    <row r="2848" ht="12.75">
      <c r="B2848" s="14">
        <v>2847</v>
      </c>
    </row>
    <row r="2849" ht="12.75">
      <c r="B2849" s="14">
        <v>2848</v>
      </c>
    </row>
    <row r="2850" ht="12.75">
      <c r="B2850" s="14">
        <v>2849</v>
      </c>
    </row>
    <row r="2851" ht="12.75">
      <c r="B2851" s="14">
        <v>2850</v>
      </c>
    </row>
    <row r="2852" ht="12.75">
      <c r="B2852" s="14">
        <v>2851</v>
      </c>
    </row>
    <row r="2853" ht="12.75">
      <c r="B2853" s="14">
        <v>2852</v>
      </c>
    </row>
    <row r="2854" ht="12.75">
      <c r="B2854" s="14">
        <v>2853</v>
      </c>
    </row>
    <row r="2855" ht="12.75">
      <c r="B2855" s="14">
        <v>2854</v>
      </c>
    </row>
    <row r="2856" ht="12.75">
      <c r="B2856" s="14">
        <v>2855</v>
      </c>
    </row>
    <row r="2857" ht="12.75">
      <c r="B2857" s="14">
        <v>2856</v>
      </c>
    </row>
    <row r="2858" ht="12.75">
      <c r="B2858" s="14">
        <v>2857</v>
      </c>
    </row>
    <row r="2859" ht="12.75">
      <c r="B2859" s="14">
        <v>2858</v>
      </c>
    </row>
    <row r="2860" ht="12.75">
      <c r="B2860" s="14">
        <v>2859</v>
      </c>
    </row>
    <row r="2861" ht="12.75">
      <c r="B2861" s="14">
        <v>2860</v>
      </c>
    </row>
    <row r="2862" ht="12.75">
      <c r="B2862" s="14">
        <v>2861</v>
      </c>
    </row>
    <row r="2863" ht="12.75">
      <c r="B2863" s="14">
        <v>2862</v>
      </c>
    </row>
    <row r="2864" ht="12.75">
      <c r="B2864" s="14">
        <v>2863</v>
      </c>
    </row>
    <row r="2865" ht="12.75">
      <c r="B2865" s="14">
        <v>2864</v>
      </c>
    </row>
    <row r="2866" ht="12.75">
      <c r="B2866" s="14">
        <v>2865</v>
      </c>
    </row>
    <row r="2867" ht="12.75">
      <c r="B2867" s="14">
        <v>2866</v>
      </c>
    </row>
    <row r="2868" ht="12.75">
      <c r="B2868" s="14">
        <v>2867</v>
      </c>
    </row>
    <row r="2869" ht="12.75">
      <c r="B2869" s="14">
        <v>2868</v>
      </c>
    </row>
    <row r="2870" ht="12.75">
      <c r="B2870" s="14">
        <v>2869</v>
      </c>
    </row>
    <row r="2871" ht="12.75">
      <c r="B2871" s="14">
        <v>2870</v>
      </c>
    </row>
    <row r="2872" ht="12.75">
      <c r="B2872" s="14">
        <v>2871</v>
      </c>
    </row>
    <row r="2873" ht="12.75">
      <c r="B2873" s="14">
        <v>2872</v>
      </c>
    </row>
    <row r="2874" ht="12.75">
      <c r="B2874" s="14">
        <v>2873</v>
      </c>
    </row>
    <row r="2875" ht="12.75">
      <c r="B2875" s="14">
        <v>2874</v>
      </c>
    </row>
    <row r="2876" ht="12.75">
      <c r="B2876" s="14">
        <v>2875</v>
      </c>
    </row>
    <row r="2877" ht="12.75">
      <c r="B2877" s="14">
        <v>2876</v>
      </c>
    </row>
    <row r="2878" ht="12.75">
      <c r="B2878" s="14">
        <v>2877</v>
      </c>
    </row>
    <row r="2879" ht="12.75">
      <c r="B2879" s="14">
        <v>2878</v>
      </c>
    </row>
    <row r="2880" ht="12.75">
      <c r="B2880" s="14">
        <v>2879</v>
      </c>
    </row>
    <row r="2881" ht="12.75">
      <c r="B2881" s="14">
        <v>2880</v>
      </c>
    </row>
    <row r="2882" ht="12.75">
      <c r="B2882" s="14">
        <v>2881</v>
      </c>
    </row>
    <row r="2883" ht="12.75">
      <c r="B2883" s="14">
        <v>2882</v>
      </c>
    </row>
    <row r="2884" ht="12.75">
      <c r="B2884" s="14">
        <v>2883</v>
      </c>
    </row>
    <row r="2885" ht="12.75">
      <c r="B2885" s="14">
        <v>2884</v>
      </c>
    </row>
    <row r="2886" ht="12.75">
      <c r="B2886" s="14">
        <v>2885</v>
      </c>
    </row>
    <row r="2887" ht="12.75">
      <c r="B2887" s="14">
        <v>2886</v>
      </c>
    </row>
    <row r="2888" ht="12.75">
      <c r="B2888" s="14">
        <v>2887</v>
      </c>
    </row>
    <row r="2889" ht="12.75">
      <c r="B2889" s="14">
        <v>2888</v>
      </c>
    </row>
    <row r="2890" ht="12.75">
      <c r="B2890" s="14">
        <v>2889</v>
      </c>
    </row>
    <row r="2891" ht="12.75">
      <c r="B2891" s="14">
        <v>2890</v>
      </c>
    </row>
    <row r="2892" ht="12.75">
      <c r="B2892" s="14">
        <v>2891</v>
      </c>
    </row>
    <row r="2893" ht="12.75">
      <c r="B2893" s="14">
        <v>2892</v>
      </c>
    </row>
    <row r="2894" ht="12.75">
      <c r="B2894" s="14">
        <v>2893</v>
      </c>
    </row>
    <row r="2895" ht="12.75">
      <c r="B2895" s="14">
        <v>2894</v>
      </c>
    </row>
    <row r="2896" ht="12.75">
      <c r="B2896" s="14">
        <v>2895</v>
      </c>
    </row>
    <row r="2897" ht="12.75">
      <c r="B2897" s="14">
        <v>2896</v>
      </c>
    </row>
    <row r="2898" ht="12.75">
      <c r="B2898" s="14">
        <v>2897</v>
      </c>
    </row>
    <row r="2899" ht="12.75">
      <c r="B2899" s="14">
        <v>2898</v>
      </c>
    </row>
    <row r="2900" ht="12.75">
      <c r="B2900" s="14">
        <v>2899</v>
      </c>
    </row>
    <row r="2901" ht="12.75">
      <c r="B2901" s="14">
        <v>2900</v>
      </c>
    </row>
    <row r="2902" ht="12.75">
      <c r="B2902" s="14">
        <v>2901</v>
      </c>
    </row>
    <row r="2903" ht="12.75">
      <c r="B2903" s="14">
        <v>2902</v>
      </c>
    </row>
    <row r="2904" ht="12.75">
      <c r="B2904" s="14">
        <v>2903</v>
      </c>
    </row>
    <row r="2905" ht="12.75">
      <c r="B2905" s="14">
        <v>2904</v>
      </c>
    </row>
    <row r="2906" ht="12.75">
      <c r="B2906" s="14">
        <v>2905</v>
      </c>
    </row>
    <row r="2907" ht="12.75">
      <c r="B2907" s="14">
        <v>2906</v>
      </c>
    </row>
    <row r="2908" ht="12.75">
      <c r="B2908" s="14">
        <v>2907</v>
      </c>
    </row>
    <row r="2909" ht="12.75">
      <c r="B2909" s="14">
        <v>2908</v>
      </c>
    </row>
    <row r="2910" ht="12.75">
      <c r="B2910" s="14">
        <v>2909</v>
      </c>
    </row>
    <row r="2911" ht="12.75">
      <c r="B2911" s="14">
        <v>2910</v>
      </c>
    </row>
    <row r="2912" ht="12.75">
      <c r="B2912" s="14">
        <v>2911</v>
      </c>
    </row>
    <row r="2913" ht="12.75">
      <c r="B2913" s="14">
        <v>2912</v>
      </c>
    </row>
    <row r="2914" ht="12.75">
      <c r="B2914" s="14">
        <v>2913</v>
      </c>
    </row>
    <row r="2915" ht="12.75">
      <c r="B2915" s="14">
        <v>2914</v>
      </c>
    </row>
    <row r="2916" ht="12.75">
      <c r="B2916" s="14">
        <v>2915</v>
      </c>
    </row>
    <row r="2917" ht="12.75">
      <c r="B2917" s="14">
        <v>2916</v>
      </c>
    </row>
    <row r="2918" ht="12.75">
      <c r="B2918" s="14">
        <v>2917</v>
      </c>
    </row>
    <row r="2919" ht="12.75">
      <c r="B2919" s="14">
        <v>2918</v>
      </c>
    </row>
    <row r="2920" ht="12.75">
      <c r="B2920" s="14">
        <v>2919</v>
      </c>
    </row>
    <row r="2921" ht="12.75">
      <c r="B2921" s="14">
        <v>2920</v>
      </c>
    </row>
    <row r="2922" ht="12.75">
      <c r="B2922" s="14">
        <v>2921</v>
      </c>
    </row>
    <row r="2923" ht="12.75">
      <c r="B2923" s="14">
        <v>2922</v>
      </c>
    </row>
    <row r="2924" ht="12.75">
      <c r="B2924" s="14">
        <v>2923</v>
      </c>
    </row>
    <row r="2925" ht="12.75">
      <c r="B2925" s="14">
        <v>2924</v>
      </c>
    </row>
    <row r="2926" ht="12.75">
      <c r="B2926" s="14">
        <v>2925</v>
      </c>
    </row>
    <row r="2927" ht="12.75">
      <c r="B2927" s="14">
        <v>2926</v>
      </c>
    </row>
    <row r="2928" ht="12.75">
      <c r="B2928" s="14">
        <v>2927</v>
      </c>
    </row>
    <row r="2929" ht="12.75">
      <c r="B2929" s="14">
        <v>2928</v>
      </c>
    </row>
    <row r="2930" ht="12.75">
      <c r="B2930" s="14">
        <v>2929</v>
      </c>
    </row>
    <row r="2931" ht="12.75">
      <c r="B2931" s="14">
        <v>2930</v>
      </c>
    </row>
    <row r="2932" ht="12.75">
      <c r="B2932" s="14">
        <v>2931</v>
      </c>
    </row>
    <row r="2933" ht="12.75">
      <c r="B2933" s="14">
        <v>2932</v>
      </c>
    </row>
    <row r="2934" ht="12.75">
      <c r="B2934" s="14">
        <v>2933</v>
      </c>
    </row>
    <row r="2935" ht="12.75">
      <c r="B2935" s="14">
        <v>2934</v>
      </c>
    </row>
    <row r="2936" ht="12.75">
      <c r="B2936" s="14">
        <v>2935</v>
      </c>
    </row>
    <row r="2937" ht="12.75">
      <c r="B2937" s="14">
        <v>2936</v>
      </c>
    </row>
    <row r="2938" ht="12.75">
      <c r="B2938" s="14">
        <v>2937</v>
      </c>
    </row>
    <row r="2939" ht="12.75">
      <c r="B2939" s="14">
        <v>2938</v>
      </c>
    </row>
    <row r="2940" ht="12.75">
      <c r="B2940" s="14">
        <v>2939</v>
      </c>
    </row>
    <row r="2941" ht="12.75">
      <c r="B2941" s="14">
        <v>2940</v>
      </c>
    </row>
    <row r="2942" ht="12.75">
      <c r="B2942" s="14">
        <v>2941</v>
      </c>
    </row>
    <row r="2943" ht="12.75">
      <c r="B2943" s="14">
        <v>2942</v>
      </c>
    </row>
    <row r="2944" ht="12.75">
      <c r="B2944" s="14">
        <v>2943</v>
      </c>
    </row>
    <row r="2945" ht="12.75">
      <c r="B2945" s="14">
        <v>2944</v>
      </c>
    </row>
    <row r="2946" ht="12.75">
      <c r="B2946" s="14">
        <v>2945</v>
      </c>
    </row>
    <row r="2947" ht="12.75">
      <c r="B2947" s="14">
        <v>2946</v>
      </c>
    </row>
    <row r="2948" ht="12.75">
      <c r="B2948" s="14">
        <v>2947</v>
      </c>
    </row>
    <row r="2949" ht="12.75">
      <c r="B2949" s="14">
        <v>2948</v>
      </c>
    </row>
    <row r="2950" ht="12.75">
      <c r="B2950" s="14">
        <v>2949</v>
      </c>
    </row>
    <row r="2951" ht="12.75">
      <c r="B2951" s="14">
        <v>2950</v>
      </c>
    </row>
    <row r="2952" ht="12.75">
      <c r="B2952" s="14">
        <v>2951</v>
      </c>
    </row>
    <row r="2953" ht="12.75">
      <c r="B2953" s="14">
        <v>2952</v>
      </c>
    </row>
    <row r="2954" ht="12.75">
      <c r="B2954" s="14">
        <v>2953</v>
      </c>
    </row>
    <row r="2955" ht="12.75">
      <c r="B2955" s="14">
        <v>2954</v>
      </c>
    </row>
    <row r="2956" ht="12.75">
      <c r="B2956" s="14">
        <v>2955</v>
      </c>
    </row>
    <row r="2957" ht="12.75">
      <c r="B2957" s="14">
        <v>2956</v>
      </c>
    </row>
    <row r="2958" ht="12.75">
      <c r="B2958" s="14">
        <v>2957</v>
      </c>
    </row>
    <row r="2959" ht="12.75">
      <c r="B2959" s="14">
        <v>2958</v>
      </c>
    </row>
    <row r="2960" ht="12.75">
      <c r="B2960" s="14">
        <v>2959</v>
      </c>
    </row>
    <row r="2961" ht="12.75">
      <c r="B2961" s="14">
        <v>2960</v>
      </c>
    </row>
    <row r="2962" ht="12.75">
      <c r="B2962" s="14">
        <v>2961</v>
      </c>
    </row>
    <row r="2963" ht="12.75">
      <c r="B2963" s="14">
        <v>2962</v>
      </c>
    </row>
    <row r="2964" ht="12.75">
      <c r="B2964" s="14">
        <v>2963</v>
      </c>
    </row>
    <row r="2965" ht="12.75">
      <c r="B2965" s="14">
        <v>2964</v>
      </c>
    </row>
    <row r="2966" ht="12.75">
      <c r="B2966" s="14">
        <v>2965</v>
      </c>
    </row>
    <row r="2967" ht="12.75">
      <c r="B2967" s="14">
        <v>2966</v>
      </c>
    </row>
    <row r="2968" ht="12.75">
      <c r="B2968" s="14">
        <v>2967</v>
      </c>
    </row>
    <row r="2969" ht="12.75">
      <c r="B2969" s="14">
        <v>2968</v>
      </c>
    </row>
    <row r="2970" ht="12.75">
      <c r="B2970" s="14">
        <v>2969</v>
      </c>
    </row>
    <row r="2971" ht="12.75">
      <c r="B2971" s="14">
        <v>2970</v>
      </c>
    </row>
    <row r="2972" ht="12.75">
      <c r="B2972" s="14">
        <v>2971</v>
      </c>
    </row>
    <row r="2973" ht="12.75">
      <c r="B2973" s="14">
        <v>2972</v>
      </c>
    </row>
    <row r="2974" ht="12.75">
      <c r="B2974" s="14">
        <v>2973</v>
      </c>
    </row>
    <row r="2975" ht="12.75">
      <c r="B2975" s="14">
        <v>2974</v>
      </c>
    </row>
    <row r="2976" ht="12.75">
      <c r="B2976" s="14">
        <v>2975</v>
      </c>
    </row>
    <row r="2977" ht="12.75">
      <c r="B2977" s="14">
        <v>2976</v>
      </c>
    </row>
    <row r="2978" ht="12.75">
      <c r="B2978" s="14">
        <v>2977</v>
      </c>
    </row>
    <row r="2979" ht="12.75">
      <c r="B2979" s="14">
        <v>2978</v>
      </c>
    </row>
    <row r="2980" ht="12.75">
      <c r="B2980" s="14">
        <v>2979</v>
      </c>
    </row>
    <row r="2981" ht="12.75">
      <c r="B2981" s="14">
        <v>2980</v>
      </c>
    </row>
    <row r="2982" ht="12.75">
      <c r="B2982" s="14">
        <v>2981</v>
      </c>
    </row>
    <row r="2983" ht="12.75">
      <c r="B2983" s="14">
        <v>2982</v>
      </c>
    </row>
    <row r="2984" ht="12.75">
      <c r="B2984" s="14">
        <v>2983</v>
      </c>
    </row>
    <row r="2985" ht="12.75">
      <c r="B2985" s="14">
        <v>2984</v>
      </c>
    </row>
    <row r="2986" ht="12.75">
      <c r="B2986" s="14">
        <v>2985</v>
      </c>
    </row>
    <row r="2987" ht="12.75">
      <c r="B2987" s="14">
        <v>2986</v>
      </c>
    </row>
    <row r="2988" ht="12.75">
      <c r="B2988" s="14">
        <v>2987</v>
      </c>
    </row>
    <row r="2989" ht="12.75">
      <c r="B2989" s="14">
        <v>2988</v>
      </c>
    </row>
    <row r="2990" ht="12.75">
      <c r="B2990" s="14">
        <v>2989</v>
      </c>
    </row>
    <row r="2991" ht="12.75">
      <c r="B2991" s="14">
        <v>2990</v>
      </c>
    </row>
    <row r="2992" ht="12.75">
      <c r="B2992" s="14">
        <v>2991</v>
      </c>
    </row>
    <row r="2993" ht="12.75">
      <c r="B2993" s="14">
        <v>2992</v>
      </c>
    </row>
    <row r="2994" ht="12.75">
      <c r="B2994" s="14">
        <v>2993</v>
      </c>
    </row>
    <row r="2995" ht="12.75">
      <c r="B2995" s="14">
        <v>2994</v>
      </c>
    </row>
    <row r="2996" ht="12.75">
      <c r="B2996" s="14">
        <v>2995</v>
      </c>
    </row>
    <row r="2997" ht="12.75">
      <c r="B2997" s="14">
        <v>2996</v>
      </c>
    </row>
    <row r="2998" ht="12.75">
      <c r="B2998" s="14">
        <v>2997</v>
      </c>
    </row>
    <row r="2999" ht="12.75">
      <c r="B2999" s="14">
        <v>2998</v>
      </c>
    </row>
    <row r="3000" ht="12.75">
      <c r="B3000" s="14">
        <v>2999</v>
      </c>
    </row>
    <row r="3001" ht="12.75">
      <c r="B3001" s="14">
        <v>3000</v>
      </c>
    </row>
    <row r="3002" ht="12.75">
      <c r="B3002" s="14">
        <v>3001</v>
      </c>
    </row>
    <row r="3003" ht="12.75">
      <c r="B3003" s="14">
        <v>3002</v>
      </c>
    </row>
    <row r="3004" ht="12.75">
      <c r="B3004" s="14">
        <v>3003</v>
      </c>
    </row>
    <row r="3005" ht="12.75">
      <c r="B3005" s="14">
        <v>3004</v>
      </c>
    </row>
    <row r="3006" ht="12.75">
      <c r="B3006" s="14">
        <v>3005</v>
      </c>
    </row>
    <row r="3007" ht="12.75">
      <c r="B3007" s="14">
        <v>3006</v>
      </c>
    </row>
    <row r="3008" ht="12.75">
      <c r="B3008" s="14">
        <v>3007</v>
      </c>
    </row>
    <row r="3009" ht="12.75">
      <c r="B3009" s="14">
        <v>3008</v>
      </c>
    </row>
    <row r="3010" ht="12.75">
      <c r="B3010" s="14">
        <v>3009</v>
      </c>
    </row>
    <row r="3011" ht="12.75">
      <c r="B3011" s="14">
        <v>3010</v>
      </c>
    </row>
    <row r="3012" ht="12.75">
      <c r="B3012" s="14">
        <v>3011</v>
      </c>
    </row>
    <row r="3013" ht="12.75">
      <c r="B3013" s="14">
        <v>3012</v>
      </c>
    </row>
    <row r="3014" ht="12.75">
      <c r="B3014" s="14">
        <v>3013</v>
      </c>
    </row>
    <row r="3015" ht="12.75">
      <c r="B3015" s="14">
        <v>3014</v>
      </c>
    </row>
    <row r="3016" ht="12.75">
      <c r="B3016" s="14">
        <v>3015</v>
      </c>
    </row>
    <row r="3017" ht="12.75">
      <c r="B3017" s="14">
        <v>3016</v>
      </c>
    </row>
    <row r="3018" ht="12.75">
      <c r="B3018" s="14">
        <v>3017</v>
      </c>
    </row>
    <row r="3019" ht="12.75">
      <c r="B3019" s="14">
        <v>3018</v>
      </c>
    </row>
    <row r="3020" ht="12.75">
      <c r="B3020" s="14">
        <v>3019</v>
      </c>
    </row>
    <row r="3021" ht="12.75">
      <c r="B3021" s="14">
        <v>3020</v>
      </c>
    </row>
    <row r="3022" ht="12.75">
      <c r="B3022" s="14">
        <v>3021</v>
      </c>
    </row>
    <row r="3023" ht="12.75">
      <c r="B3023" s="14">
        <v>3022</v>
      </c>
    </row>
    <row r="3024" ht="12.75">
      <c r="B3024" s="14">
        <v>3023</v>
      </c>
    </row>
    <row r="3025" ht="12.75">
      <c r="B3025" s="14">
        <v>3024</v>
      </c>
    </row>
    <row r="3026" ht="12.75">
      <c r="B3026" s="14">
        <v>3025</v>
      </c>
    </row>
    <row r="3027" ht="12.75">
      <c r="B3027" s="14">
        <v>3026</v>
      </c>
    </row>
    <row r="3028" ht="12.75">
      <c r="B3028" s="14">
        <v>3027</v>
      </c>
    </row>
    <row r="3029" ht="12.75">
      <c r="B3029" s="14">
        <v>3028</v>
      </c>
    </row>
    <row r="3030" ht="12.75">
      <c r="B3030" s="14">
        <v>3029</v>
      </c>
    </row>
    <row r="3031" ht="12.75">
      <c r="B3031" s="14">
        <v>3030</v>
      </c>
    </row>
    <row r="3032" ht="12.75">
      <c r="B3032" s="14">
        <v>3031</v>
      </c>
    </row>
    <row r="3033" ht="12.75">
      <c r="B3033" s="14">
        <v>3032</v>
      </c>
    </row>
    <row r="3034" ht="12.75">
      <c r="B3034" s="14">
        <v>3033</v>
      </c>
    </row>
    <row r="3035" ht="12.75">
      <c r="B3035" s="14">
        <v>3034</v>
      </c>
    </row>
    <row r="3036" ht="12.75">
      <c r="B3036" s="14">
        <v>3035</v>
      </c>
    </row>
    <row r="3037" ht="12.75">
      <c r="B3037" s="14">
        <v>3036</v>
      </c>
    </row>
    <row r="3038" ht="12.75">
      <c r="B3038" s="14">
        <v>3037</v>
      </c>
    </row>
    <row r="3039" ht="12.75">
      <c r="B3039" s="14">
        <v>3038</v>
      </c>
    </row>
    <row r="3040" ht="12.75">
      <c r="B3040" s="14">
        <v>3039</v>
      </c>
    </row>
    <row r="3041" ht="12.75">
      <c r="B3041" s="14">
        <v>3040</v>
      </c>
    </row>
    <row r="3042" ht="12.75">
      <c r="B3042" s="14">
        <v>3041</v>
      </c>
    </row>
    <row r="3043" ht="12.75">
      <c r="B3043" s="14">
        <v>3042</v>
      </c>
    </row>
    <row r="3044" ht="12.75">
      <c r="B3044" s="14">
        <v>3043</v>
      </c>
    </row>
    <row r="3045" ht="12.75">
      <c r="B3045" s="14">
        <v>3044</v>
      </c>
    </row>
    <row r="3046" ht="12.75">
      <c r="B3046" s="14">
        <v>3045</v>
      </c>
    </row>
    <row r="3047" ht="12.75">
      <c r="B3047" s="14">
        <v>3046</v>
      </c>
    </row>
    <row r="3048" ht="12.75">
      <c r="B3048" s="14">
        <v>3047</v>
      </c>
    </row>
    <row r="3049" ht="12.75">
      <c r="B3049" s="14">
        <v>3048</v>
      </c>
    </row>
    <row r="3050" ht="12.75">
      <c r="B3050" s="14">
        <v>3049</v>
      </c>
    </row>
    <row r="3051" ht="12.75">
      <c r="B3051" s="14">
        <v>3050</v>
      </c>
    </row>
    <row r="3052" ht="12.75">
      <c r="B3052" s="14">
        <v>3051</v>
      </c>
    </row>
    <row r="3053" ht="12.75">
      <c r="B3053" s="14">
        <v>3052</v>
      </c>
    </row>
    <row r="3054" ht="12.75">
      <c r="B3054" s="14">
        <v>3053</v>
      </c>
    </row>
    <row r="3055" ht="12.75">
      <c r="B3055" s="14">
        <v>3054</v>
      </c>
    </row>
    <row r="3056" ht="12.75">
      <c r="B3056" s="14">
        <v>3055</v>
      </c>
    </row>
    <row r="3057" ht="12.75">
      <c r="B3057" s="14">
        <v>3056</v>
      </c>
    </row>
    <row r="3058" ht="12.75">
      <c r="B3058" s="14">
        <v>3057</v>
      </c>
    </row>
    <row r="3059" ht="12.75">
      <c r="B3059" s="14">
        <v>3058</v>
      </c>
    </row>
    <row r="3060" ht="12.75">
      <c r="B3060" s="14">
        <v>3059</v>
      </c>
    </row>
    <row r="3061" ht="12.75">
      <c r="B3061" s="14">
        <v>3060</v>
      </c>
    </row>
    <row r="3062" ht="12.75">
      <c r="B3062" s="14">
        <v>3061</v>
      </c>
    </row>
    <row r="3063" ht="12.75">
      <c r="B3063" s="14">
        <v>3062</v>
      </c>
    </row>
    <row r="3064" ht="12.75">
      <c r="B3064" s="14">
        <v>3063</v>
      </c>
    </row>
    <row r="3065" ht="12.75">
      <c r="B3065" s="14">
        <v>3064</v>
      </c>
    </row>
    <row r="3066" ht="12.75">
      <c r="B3066" s="14">
        <v>3065</v>
      </c>
    </row>
    <row r="3067" ht="12.75">
      <c r="B3067" s="14">
        <v>3066</v>
      </c>
    </row>
    <row r="3068" ht="12.75">
      <c r="B3068" s="14">
        <v>3067</v>
      </c>
    </row>
    <row r="3069" ht="12.75">
      <c r="B3069" s="14">
        <v>3068</v>
      </c>
    </row>
    <row r="3070" ht="12.75">
      <c r="B3070" s="14">
        <v>3069</v>
      </c>
    </row>
    <row r="3071" ht="12.75">
      <c r="B3071" s="14">
        <v>3070</v>
      </c>
    </row>
    <row r="3072" ht="12.75">
      <c r="B3072" s="14">
        <v>3071</v>
      </c>
    </row>
    <row r="3073" ht="12.75">
      <c r="B3073" s="14">
        <v>3072</v>
      </c>
    </row>
    <row r="3074" ht="12.75">
      <c r="B3074" s="14">
        <v>3073</v>
      </c>
    </row>
    <row r="3075" ht="12.75">
      <c r="B3075" s="14">
        <v>3074</v>
      </c>
    </row>
    <row r="3076" ht="12.75">
      <c r="B3076" s="14">
        <v>3075</v>
      </c>
    </row>
    <row r="3077" ht="12.75">
      <c r="B3077" s="14">
        <v>3076</v>
      </c>
    </row>
    <row r="3078" ht="12.75">
      <c r="B3078" s="14">
        <v>3077</v>
      </c>
    </row>
    <row r="3079" ht="12.75">
      <c r="B3079" s="14">
        <v>3078</v>
      </c>
    </row>
    <row r="3080" ht="12.75">
      <c r="B3080" s="14">
        <v>3079</v>
      </c>
    </row>
    <row r="3081" ht="12.75">
      <c r="B3081" s="14">
        <v>3080</v>
      </c>
    </row>
    <row r="3082" ht="12.75">
      <c r="B3082" s="14">
        <v>3081</v>
      </c>
    </row>
    <row r="3083" ht="12.75">
      <c r="B3083" s="14">
        <v>3082</v>
      </c>
    </row>
    <row r="3084" ht="12.75">
      <c r="B3084" s="14">
        <v>3083</v>
      </c>
    </row>
    <row r="3085" ht="12.75">
      <c r="B3085" s="14">
        <v>3084</v>
      </c>
    </row>
    <row r="3086" ht="12.75">
      <c r="B3086" s="14">
        <v>3085</v>
      </c>
    </row>
    <row r="3087" ht="12.75">
      <c r="B3087" s="14">
        <v>3086</v>
      </c>
    </row>
    <row r="3088" ht="12.75">
      <c r="B3088" s="14">
        <v>3087</v>
      </c>
    </row>
    <row r="3089" ht="12.75">
      <c r="B3089" s="14">
        <v>3088</v>
      </c>
    </row>
    <row r="3090" ht="12.75">
      <c r="B3090" s="14">
        <v>3089</v>
      </c>
    </row>
    <row r="3091" ht="12.75">
      <c r="B3091" s="14">
        <v>3090</v>
      </c>
    </row>
    <row r="3092" ht="12.75">
      <c r="B3092" s="14">
        <v>3091</v>
      </c>
    </row>
    <row r="3093" ht="12.75">
      <c r="B3093" s="14">
        <v>3092</v>
      </c>
    </row>
    <row r="3094" ht="12.75">
      <c r="B3094" s="14">
        <v>3093</v>
      </c>
    </row>
    <row r="3095" ht="12.75">
      <c r="B3095" s="14">
        <v>3094</v>
      </c>
    </row>
    <row r="3096" ht="12.75">
      <c r="B3096" s="14">
        <v>3095</v>
      </c>
    </row>
    <row r="3097" ht="12.75">
      <c r="B3097" s="14">
        <v>3096</v>
      </c>
    </row>
    <row r="3098" ht="12.75">
      <c r="B3098" s="14">
        <v>3097</v>
      </c>
    </row>
    <row r="3099" ht="12.75">
      <c r="B3099" s="14">
        <v>3098</v>
      </c>
    </row>
    <row r="3100" ht="12.75">
      <c r="B3100" s="14">
        <v>3099</v>
      </c>
    </row>
    <row r="3101" ht="12.75">
      <c r="B3101" s="14">
        <v>3100</v>
      </c>
    </row>
    <row r="3102" ht="12.75">
      <c r="B3102" s="14">
        <v>3101</v>
      </c>
    </row>
    <row r="3103" ht="12.75">
      <c r="B3103" s="14">
        <v>3102</v>
      </c>
    </row>
    <row r="3104" ht="12.75">
      <c r="B3104" s="14">
        <v>3103</v>
      </c>
    </row>
    <row r="3105" ht="12.75">
      <c r="B3105" s="14">
        <v>3104</v>
      </c>
    </row>
    <row r="3106" ht="12.75">
      <c r="B3106" s="14">
        <v>3105</v>
      </c>
    </row>
    <row r="3107" ht="12.75">
      <c r="B3107" s="14">
        <v>3106</v>
      </c>
    </row>
    <row r="3108" ht="12.75">
      <c r="B3108" s="14">
        <v>3107</v>
      </c>
    </row>
    <row r="3109" ht="12.75">
      <c r="B3109" s="14">
        <v>3108</v>
      </c>
    </row>
    <row r="3110" ht="12.75">
      <c r="B3110" s="14">
        <v>3109</v>
      </c>
    </row>
    <row r="3111" ht="12.75">
      <c r="B3111" s="14">
        <v>3110</v>
      </c>
    </row>
    <row r="3112" ht="12.75">
      <c r="B3112" s="14">
        <v>3111</v>
      </c>
    </row>
    <row r="3113" ht="12.75">
      <c r="B3113" s="14">
        <v>3112</v>
      </c>
    </row>
    <row r="3114" ht="12.75">
      <c r="B3114" s="14">
        <v>3113</v>
      </c>
    </row>
    <row r="3115" ht="12.75">
      <c r="B3115" s="14">
        <v>3114</v>
      </c>
    </row>
    <row r="3116" ht="12.75">
      <c r="B3116" s="14">
        <v>3115</v>
      </c>
    </row>
    <row r="3117" ht="12.75">
      <c r="B3117" s="14">
        <v>3116</v>
      </c>
    </row>
    <row r="3118" ht="12.75">
      <c r="B3118" s="14">
        <v>3117</v>
      </c>
    </row>
    <row r="3119" ht="12.75">
      <c r="B3119" s="14">
        <v>3118</v>
      </c>
    </row>
    <row r="3120" ht="12.75">
      <c r="B3120" s="14">
        <v>3119</v>
      </c>
    </row>
    <row r="3121" ht="12.75">
      <c r="B3121" s="14">
        <v>3120</v>
      </c>
    </row>
    <row r="3122" ht="12.75">
      <c r="B3122" s="14">
        <v>3121</v>
      </c>
    </row>
    <row r="3123" ht="12.75">
      <c r="B3123" s="14">
        <v>3122</v>
      </c>
    </row>
    <row r="3124" ht="12.75">
      <c r="B3124" s="14">
        <v>3123</v>
      </c>
    </row>
    <row r="3125" ht="12.75">
      <c r="B3125" s="14">
        <v>3124</v>
      </c>
    </row>
    <row r="3126" ht="12.75">
      <c r="B3126" s="14">
        <v>3125</v>
      </c>
    </row>
    <row r="3127" ht="12.75">
      <c r="B3127" s="14">
        <v>3126</v>
      </c>
    </row>
    <row r="3128" ht="12.75">
      <c r="B3128" s="14">
        <v>3127</v>
      </c>
    </row>
    <row r="3129" ht="12.75">
      <c r="B3129" s="14">
        <v>3128</v>
      </c>
    </row>
    <row r="3130" ht="12.75">
      <c r="B3130" s="14">
        <v>3129</v>
      </c>
    </row>
    <row r="3131" ht="12.75">
      <c r="B3131" s="14">
        <v>3130</v>
      </c>
    </row>
    <row r="3132" ht="12.75">
      <c r="B3132" s="14">
        <v>3131</v>
      </c>
    </row>
    <row r="3133" ht="12.75">
      <c r="B3133" s="14">
        <v>3132</v>
      </c>
    </row>
    <row r="3134" ht="12.75">
      <c r="B3134" s="14">
        <v>3133</v>
      </c>
    </row>
    <row r="3135" ht="12.75">
      <c r="B3135" s="14">
        <v>3134</v>
      </c>
    </row>
    <row r="3136" ht="12.75">
      <c r="B3136" s="14">
        <v>3135</v>
      </c>
    </row>
    <row r="3137" ht="12.75">
      <c r="B3137" s="14">
        <v>3136</v>
      </c>
    </row>
    <row r="3138" ht="12.75">
      <c r="B3138" s="14">
        <v>3137</v>
      </c>
    </row>
    <row r="3139" ht="12.75">
      <c r="B3139" s="14">
        <v>3138</v>
      </c>
    </row>
    <row r="3140" ht="12.75">
      <c r="B3140" s="14">
        <v>3139</v>
      </c>
    </row>
    <row r="3141" ht="12.75">
      <c r="B3141" s="14">
        <v>3140</v>
      </c>
    </row>
    <row r="3142" ht="12.75">
      <c r="B3142" s="14">
        <v>3141</v>
      </c>
    </row>
    <row r="3143" ht="12.75">
      <c r="B3143" s="14">
        <v>3142</v>
      </c>
    </row>
    <row r="3144" ht="12.75">
      <c r="B3144" s="14">
        <v>3143</v>
      </c>
    </row>
    <row r="3145" ht="12.75">
      <c r="B3145" s="14">
        <v>3144</v>
      </c>
    </row>
    <row r="3146" ht="12.75">
      <c r="B3146" s="14">
        <v>3145</v>
      </c>
    </row>
    <row r="3147" ht="12.75">
      <c r="B3147" s="14">
        <v>3146</v>
      </c>
    </row>
    <row r="3148" ht="12.75">
      <c r="B3148" s="14">
        <v>3147</v>
      </c>
    </row>
    <row r="3149" ht="12.75">
      <c r="B3149" s="14">
        <v>3148</v>
      </c>
    </row>
    <row r="3150" ht="12.75">
      <c r="B3150" s="14">
        <v>3149</v>
      </c>
    </row>
    <row r="3151" ht="12.75">
      <c r="B3151" s="14">
        <v>3150</v>
      </c>
    </row>
    <row r="3152" ht="12.75">
      <c r="B3152" s="14">
        <v>3151</v>
      </c>
    </row>
    <row r="3153" ht="12.75">
      <c r="B3153" s="14">
        <v>3152</v>
      </c>
    </row>
    <row r="3154" ht="12.75">
      <c r="B3154" s="14">
        <v>3153</v>
      </c>
    </row>
    <row r="3155" ht="12.75">
      <c r="B3155" s="14">
        <v>3154</v>
      </c>
    </row>
    <row r="3156" ht="12.75">
      <c r="B3156" s="14">
        <v>3155</v>
      </c>
    </row>
    <row r="3157" ht="12.75">
      <c r="B3157" s="14">
        <v>3156</v>
      </c>
    </row>
    <row r="3158" ht="12.75">
      <c r="B3158" s="14">
        <v>3157</v>
      </c>
    </row>
    <row r="3159" ht="12.75">
      <c r="B3159" s="14">
        <v>3158</v>
      </c>
    </row>
    <row r="3160" ht="12.75">
      <c r="B3160" s="14">
        <v>3159</v>
      </c>
    </row>
    <row r="3161" ht="12.75">
      <c r="B3161" s="14">
        <v>3160</v>
      </c>
    </row>
    <row r="3162" ht="12.75">
      <c r="B3162" s="14">
        <v>3161</v>
      </c>
    </row>
    <row r="3163" ht="12.75">
      <c r="B3163" s="14">
        <v>3162</v>
      </c>
    </row>
    <row r="3164" ht="12.75">
      <c r="B3164" s="14">
        <v>3163</v>
      </c>
    </row>
    <row r="3165" ht="12.75">
      <c r="B3165" s="14">
        <v>3164</v>
      </c>
    </row>
    <row r="3166" ht="12.75">
      <c r="B3166" s="14">
        <v>3165</v>
      </c>
    </row>
    <row r="3167" ht="12.75">
      <c r="B3167" s="14">
        <v>3166</v>
      </c>
    </row>
    <row r="3168" ht="12.75">
      <c r="B3168" s="14">
        <v>3167</v>
      </c>
    </row>
    <row r="3169" ht="12.75">
      <c r="B3169" s="14">
        <v>3168</v>
      </c>
    </row>
    <row r="3170" ht="12.75">
      <c r="B3170" s="14">
        <v>3169</v>
      </c>
    </row>
    <row r="3171" ht="12.75">
      <c r="B3171" s="14">
        <v>3170</v>
      </c>
    </row>
    <row r="3172" ht="12.75">
      <c r="B3172" s="14">
        <v>3171</v>
      </c>
    </row>
    <row r="3173" ht="12.75">
      <c r="B3173" s="14">
        <v>3172</v>
      </c>
    </row>
    <row r="3174" ht="12.75">
      <c r="B3174" s="14">
        <v>3173</v>
      </c>
    </row>
    <row r="3175" ht="12.75">
      <c r="B3175" s="14">
        <v>3174</v>
      </c>
    </row>
    <row r="3176" ht="12.75">
      <c r="B3176" s="14">
        <v>3175</v>
      </c>
    </row>
    <row r="3177" ht="12.75">
      <c r="B3177" s="14">
        <v>3176</v>
      </c>
    </row>
    <row r="3178" ht="12.75">
      <c r="B3178" s="14">
        <v>3177</v>
      </c>
    </row>
    <row r="3179" ht="12.75">
      <c r="B3179" s="14">
        <v>3178</v>
      </c>
    </row>
    <row r="3180" ht="12.75">
      <c r="B3180" s="14">
        <v>3179</v>
      </c>
    </row>
    <row r="3181" ht="12.75">
      <c r="B3181" s="14">
        <v>3180</v>
      </c>
    </row>
    <row r="3182" ht="12.75">
      <c r="B3182" s="14">
        <v>3181</v>
      </c>
    </row>
    <row r="3183" ht="12.75">
      <c r="B3183" s="14">
        <v>3182</v>
      </c>
    </row>
    <row r="3184" ht="12.75">
      <c r="B3184" s="14">
        <v>3183</v>
      </c>
    </row>
    <row r="3185" ht="12.75">
      <c r="B3185" s="14">
        <v>3184</v>
      </c>
    </row>
    <row r="3186" ht="12.75">
      <c r="B3186" s="14">
        <v>3185</v>
      </c>
    </row>
    <row r="3187" ht="12.75">
      <c r="B3187" s="14">
        <v>3186</v>
      </c>
    </row>
    <row r="3188" ht="12.75">
      <c r="B3188" s="14">
        <v>3187</v>
      </c>
    </row>
    <row r="3189" ht="12.75">
      <c r="B3189" s="14">
        <v>3188</v>
      </c>
    </row>
    <row r="3190" ht="12.75">
      <c r="B3190" s="14">
        <v>3189</v>
      </c>
    </row>
    <row r="3191" ht="12.75">
      <c r="B3191" s="14">
        <v>3190</v>
      </c>
    </row>
    <row r="3192" ht="12.75">
      <c r="B3192" s="14">
        <v>3191</v>
      </c>
    </row>
    <row r="3193" ht="12.75">
      <c r="B3193" s="14">
        <v>3192</v>
      </c>
    </row>
    <row r="3194" ht="12.75">
      <c r="B3194" s="14">
        <v>3193</v>
      </c>
    </row>
    <row r="3195" ht="12.75">
      <c r="B3195" s="14">
        <v>3194</v>
      </c>
    </row>
    <row r="3196" ht="12.75">
      <c r="B3196" s="14">
        <v>3195</v>
      </c>
    </row>
    <row r="3197" ht="12.75">
      <c r="B3197" s="14">
        <v>3196</v>
      </c>
    </row>
    <row r="3198" ht="12.75">
      <c r="B3198" s="14">
        <v>3197</v>
      </c>
    </row>
    <row r="3199" ht="12.75">
      <c r="B3199" s="14">
        <v>3198</v>
      </c>
    </row>
    <row r="3200" ht="12.75">
      <c r="B3200" s="14">
        <v>3199</v>
      </c>
    </row>
    <row r="3201" ht="12.75">
      <c r="B3201" s="14">
        <v>3200</v>
      </c>
    </row>
    <row r="3202" ht="12.75">
      <c r="B3202" s="14">
        <v>3201</v>
      </c>
    </row>
    <row r="3203" ht="12.75">
      <c r="B3203" s="14">
        <v>3202</v>
      </c>
    </row>
    <row r="3204" ht="12.75">
      <c r="B3204" s="14">
        <v>3203</v>
      </c>
    </row>
    <row r="3205" ht="12.75">
      <c r="B3205" s="14">
        <v>3204</v>
      </c>
    </row>
    <row r="3206" ht="12.75">
      <c r="B3206" s="14">
        <v>3205</v>
      </c>
    </row>
    <row r="3207" ht="12.75">
      <c r="B3207" s="14">
        <v>3206</v>
      </c>
    </row>
    <row r="3208" ht="12.75">
      <c r="B3208" s="14">
        <v>3207</v>
      </c>
    </row>
    <row r="3209" ht="12.75">
      <c r="B3209" s="14">
        <v>3208</v>
      </c>
    </row>
    <row r="3210" ht="12.75">
      <c r="B3210" s="14">
        <v>3209</v>
      </c>
    </row>
    <row r="3211" ht="12.75">
      <c r="B3211" s="14">
        <v>3210</v>
      </c>
    </row>
    <row r="3212" ht="12.75">
      <c r="B3212" s="14">
        <v>3211</v>
      </c>
    </row>
    <row r="3213" ht="12.75">
      <c r="B3213" s="14">
        <v>3212</v>
      </c>
    </row>
    <row r="3214" ht="12.75">
      <c r="B3214" s="14">
        <v>3213</v>
      </c>
    </row>
    <row r="3215" ht="12.75">
      <c r="B3215" s="14">
        <v>3214</v>
      </c>
    </row>
    <row r="3216" ht="12.75">
      <c r="B3216" s="14">
        <v>3215</v>
      </c>
    </row>
    <row r="3217" ht="12.75">
      <c r="B3217" s="14">
        <v>3216</v>
      </c>
    </row>
    <row r="3218" ht="12.75">
      <c r="B3218" s="14">
        <v>3217</v>
      </c>
    </row>
    <row r="3219" ht="12.75">
      <c r="B3219" s="14">
        <v>3218</v>
      </c>
    </row>
    <row r="3220" ht="12.75">
      <c r="B3220" s="14">
        <v>3219</v>
      </c>
    </row>
    <row r="3221" ht="12.75">
      <c r="B3221" s="14">
        <v>3220</v>
      </c>
    </row>
    <row r="3222" ht="12.75">
      <c r="B3222" s="14">
        <v>3221</v>
      </c>
    </row>
    <row r="3223" ht="12.75">
      <c r="B3223" s="14">
        <v>3222</v>
      </c>
    </row>
    <row r="3224" ht="12.75">
      <c r="B3224" s="14">
        <v>3223</v>
      </c>
    </row>
    <row r="3225" ht="12.75">
      <c r="B3225" s="14">
        <v>3224</v>
      </c>
    </row>
    <row r="3226" ht="12.75">
      <c r="B3226" s="14">
        <v>3225</v>
      </c>
    </row>
    <row r="3227" ht="12.75">
      <c r="B3227" s="14">
        <v>3226</v>
      </c>
    </row>
    <row r="3228" ht="12.75">
      <c r="B3228" s="14">
        <v>3227</v>
      </c>
    </row>
    <row r="3229" ht="12.75">
      <c r="B3229" s="14">
        <v>3228</v>
      </c>
    </row>
    <row r="3230" ht="12.75">
      <c r="B3230" s="14">
        <v>3229</v>
      </c>
    </row>
    <row r="3231" ht="12.75">
      <c r="B3231" s="14">
        <v>3230</v>
      </c>
    </row>
    <row r="3232" ht="12.75">
      <c r="B3232" s="14">
        <v>3231</v>
      </c>
    </row>
    <row r="3233" ht="12.75">
      <c r="B3233" s="14">
        <v>3232</v>
      </c>
    </row>
    <row r="3234" ht="12.75">
      <c r="B3234" s="14">
        <v>3233</v>
      </c>
    </row>
    <row r="3235" ht="12.75">
      <c r="B3235" s="14">
        <v>3234</v>
      </c>
    </row>
    <row r="3236" ht="12.75">
      <c r="B3236" s="14">
        <v>3235</v>
      </c>
    </row>
    <row r="3237" ht="12.75">
      <c r="B3237" s="14">
        <v>3236</v>
      </c>
    </row>
    <row r="3238" ht="12.75">
      <c r="B3238" s="14">
        <v>3237</v>
      </c>
    </row>
    <row r="3239" ht="12.75">
      <c r="B3239" s="14">
        <v>3238</v>
      </c>
    </row>
    <row r="3240" ht="12.75">
      <c r="B3240" s="14">
        <v>3239</v>
      </c>
    </row>
    <row r="3241" ht="12.75">
      <c r="B3241" s="14">
        <v>3240</v>
      </c>
    </row>
    <row r="3242" ht="12.75">
      <c r="B3242" s="14">
        <v>3241</v>
      </c>
    </row>
    <row r="3243" ht="12.75">
      <c r="B3243" s="14">
        <v>3242</v>
      </c>
    </row>
    <row r="3244" ht="12.75">
      <c r="B3244" s="14">
        <v>3243</v>
      </c>
    </row>
    <row r="3245" ht="12.75">
      <c r="B3245" s="14">
        <v>3244</v>
      </c>
    </row>
    <row r="3246" ht="12.75">
      <c r="B3246" s="14">
        <v>3245</v>
      </c>
    </row>
    <row r="3247" ht="12.75">
      <c r="B3247" s="14">
        <v>3246</v>
      </c>
    </row>
    <row r="3248" ht="12.75">
      <c r="B3248" s="14">
        <v>3247</v>
      </c>
    </row>
    <row r="3249" ht="12.75">
      <c r="B3249" s="14">
        <v>3248</v>
      </c>
    </row>
    <row r="3250" ht="12.75">
      <c r="B3250" s="14">
        <v>3249</v>
      </c>
    </row>
    <row r="3251" ht="12.75">
      <c r="B3251" s="14">
        <v>3250</v>
      </c>
    </row>
    <row r="3252" ht="12.75">
      <c r="B3252" s="14">
        <v>3251</v>
      </c>
    </row>
    <row r="3253" ht="12.75">
      <c r="B3253" s="14">
        <v>3252</v>
      </c>
    </row>
    <row r="3254" ht="12.75">
      <c r="B3254" s="14">
        <v>3253</v>
      </c>
    </row>
    <row r="3255" ht="12.75">
      <c r="B3255" s="14">
        <v>3254</v>
      </c>
    </row>
    <row r="3256" ht="12.75">
      <c r="B3256" s="14">
        <v>3255</v>
      </c>
    </row>
    <row r="3257" ht="12.75">
      <c r="B3257" s="14">
        <v>3256</v>
      </c>
    </row>
    <row r="3258" ht="12.75">
      <c r="B3258" s="14">
        <v>3257</v>
      </c>
    </row>
    <row r="3259" ht="12.75">
      <c r="B3259" s="14">
        <v>3258</v>
      </c>
    </row>
    <row r="3260" ht="12.75">
      <c r="B3260" s="14">
        <v>3259</v>
      </c>
    </row>
    <row r="3261" ht="12.75">
      <c r="B3261" s="14">
        <v>3260</v>
      </c>
    </row>
    <row r="3262" ht="12.75">
      <c r="B3262" s="14">
        <v>3261</v>
      </c>
    </row>
    <row r="3263" ht="12.75">
      <c r="B3263" s="14">
        <v>3262</v>
      </c>
    </row>
    <row r="3264" ht="12.75">
      <c r="B3264" s="14">
        <v>3263</v>
      </c>
    </row>
    <row r="3265" ht="12.75">
      <c r="B3265" s="14">
        <v>3264</v>
      </c>
    </row>
    <row r="3266" ht="12.75">
      <c r="B3266" s="14">
        <v>3265</v>
      </c>
    </row>
    <row r="3267" ht="12.75">
      <c r="B3267" s="14">
        <v>3266</v>
      </c>
    </row>
    <row r="3268" ht="12.75">
      <c r="B3268" s="14">
        <v>3267</v>
      </c>
    </row>
    <row r="3269" ht="12.75">
      <c r="B3269" s="14">
        <v>3268</v>
      </c>
    </row>
    <row r="3270" ht="12.75">
      <c r="B3270" s="14">
        <v>3269</v>
      </c>
    </row>
    <row r="3271" ht="12.75">
      <c r="B3271" s="14">
        <v>3270</v>
      </c>
    </row>
    <row r="3272" ht="12.75">
      <c r="B3272" s="14">
        <v>3271</v>
      </c>
    </row>
    <row r="3273" ht="12.75">
      <c r="B3273" s="14">
        <v>3272</v>
      </c>
    </row>
    <row r="3274" ht="12.75">
      <c r="B3274" s="14">
        <v>3273</v>
      </c>
    </row>
    <row r="3275" ht="12.75">
      <c r="B3275" s="14">
        <v>3274</v>
      </c>
    </row>
    <row r="3276" ht="12.75">
      <c r="B3276" s="14">
        <v>3275</v>
      </c>
    </row>
    <row r="3277" ht="12.75">
      <c r="B3277" s="14">
        <v>3276</v>
      </c>
    </row>
    <row r="3278" ht="12.75">
      <c r="B3278" s="14">
        <v>3277</v>
      </c>
    </row>
    <row r="3279" ht="12.75">
      <c r="B3279" s="14">
        <v>3278</v>
      </c>
    </row>
    <row r="3280" ht="12.75">
      <c r="B3280" s="14">
        <v>3279</v>
      </c>
    </row>
    <row r="3281" ht="12.75">
      <c r="B3281" s="14">
        <v>3280</v>
      </c>
    </row>
    <row r="3282" ht="12.75">
      <c r="B3282" s="14">
        <v>3281</v>
      </c>
    </row>
    <row r="3283" ht="12.75">
      <c r="B3283" s="14">
        <v>3282</v>
      </c>
    </row>
    <row r="3284" ht="12.75">
      <c r="B3284" s="14">
        <v>3283</v>
      </c>
    </row>
  </sheetData>
  <printOptions/>
  <pageMargins left="0.75" right="0.75" top="1" bottom="1" header="0.5" footer="0.5"/>
  <pageSetup fitToHeight="1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N1" sqref="N1:N16384"/>
    </sheetView>
  </sheetViews>
  <sheetFormatPr defaultColWidth="9.140625" defaultRowHeight="12.75"/>
  <cols>
    <col min="1" max="1" width="21.7109375" style="0" customWidth="1"/>
    <col min="2" max="2" width="8.8515625" style="0" customWidth="1"/>
    <col min="3" max="3" width="16.421875" style="0" customWidth="1"/>
    <col min="4" max="4" width="15.28125" style="3" customWidth="1"/>
    <col min="5" max="5" width="23.00390625" style="0" customWidth="1"/>
    <col min="6" max="6" width="9.140625" style="1" customWidth="1"/>
    <col min="8" max="8" width="11.140625" style="0" bestFit="1" customWidth="1"/>
    <col min="9" max="9" width="9.140625" style="1" customWidth="1"/>
  </cols>
  <sheetData>
    <row r="1" spans="1:14" ht="102">
      <c r="A1" s="4" t="s">
        <v>2</v>
      </c>
      <c r="B1" s="5" t="s">
        <v>0</v>
      </c>
      <c r="C1" s="5" t="s">
        <v>1</v>
      </c>
      <c r="D1" s="6" t="s">
        <v>3</v>
      </c>
      <c r="E1" s="5" t="s">
        <v>4</v>
      </c>
      <c r="F1" s="6" t="s">
        <v>14</v>
      </c>
      <c r="G1" s="7" t="s">
        <v>15</v>
      </c>
      <c r="H1" s="7" t="s">
        <v>27</v>
      </c>
      <c r="I1" s="6" t="s">
        <v>18</v>
      </c>
      <c r="J1" s="6" t="s">
        <v>23</v>
      </c>
      <c r="K1" s="7" t="s">
        <v>29</v>
      </c>
      <c r="L1" s="7" t="s">
        <v>24</v>
      </c>
      <c r="M1" s="7" t="s">
        <v>25</v>
      </c>
      <c r="N1" s="7" t="s">
        <v>28</v>
      </c>
    </row>
    <row r="2" spans="1:14" ht="25.5">
      <c r="A2" s="10" t="s">
        <v>8</v>
      </c>
      <c r="B2" s="14">
        <v>1</v>
      </c>
      <c r="C2" s="13">
        <f>(D2+E2)</f>
        <v>187.3819678719609</v>
      </c>
      <c r="D2" s="9">
        <f>H2*$A$3</f>
        <v>48.49307898307201</v>
      </c>
      <c r="E2" s="9">
        <f>$A$5/$A$9</f>
        <v>138.88888888888889</v>
      </c>
      <c r="F2" s="13">
        <f>(E2/C2)</f>
        <v>0.7412073342286191</v>
      </c>
      <c r="G2" s="13">
        <f>D2/C2</f>
        <v>0.2587926657713809</v>
      </c>
      <c r="H2" s="13">
        <f aca="true" t="shared" si="0" ref="H2:H37">($A$5-B2*E2)</f>
        <v>4861.111111111111</v>
      </c>
      <c r="I2" s="13">
        <f>NPV($A$3,($C$2:C2))*(1+$A$3)^B2</f>
        <v>187.3819678719609</v>
      </c>
      <c r="J2" s="13">
        <f>NPV($A$3,(C3:$C$37))</f>
        <v>4820.348392297334</v>
      </c>
      <c r="K2" s="13">
        <f>(J2-H2)</f>
        <v>-40.76271881377761</v>
      </c>
      <c r="L2" s="13">
        <f>$A$5*(1+$A$3)^B2</f>
        <v>5049.878595525445</v>
      </c>
      <c r="M2" s="13">
        <f>(L2-I2)</f>
        <v>4862.496627653484</v>
      </c>
      <c r="N2" s="13">
        <f>-(M2-H2)</f>
        <v>-1.3855165423728977</v>
      </c>
    </row>
    <row r="3" spans="1:14" ht="12.75">
      <c r="A3" s="8">
        <f>EXP(LN(1+$A$11)/$A$17)-1</f>
        <v>0.009975719105089098</v>
      </c>
      <c r="B3" s="14">
        <v>2</v>
      </c>
      <c r="C3" s="13">
        <f aca="true" t="shared" si="1" ref="C3:C37">(D3+E3)</f>
        <v>185.99645132958742</v>
      </c>
      <c r="D3" s="9">
        <f aca="true" t="shared" si="2" ref="D3:D37">H3*$A$3</f>
        <v>47.10756244069852</v>
      </c>
      <c r="E3" s="9">
        <f aca="true" t="shared" si="3" ref="E3:E37">$A$5/$A$9</f>
        <v>138.88888888888889</v>
      </c>
      <c r="F3" s="13">
        <f aca="true" t="shared" si="4" ref="F3:F37">(E3/C3)</f>
        <v>0.7467287031341071</v>
      </c>
      <c r="G3" s="13">
        <f aca="true" t="shared" si="5" ref="G3:G37">D3/C3</f>
        <v>0.25327129686589284</v>
      </c>
      <c r="H3" s="13">
        <f t="shared" si="0"/>
        <v>4722.222222222223</v>
      </c>
      <c r="I3" s="13">
        <f>NPV($A$3,($C$2:C3))*(1+$A$3)^B3</f>
        <v>375.24768907839785</v>
      </c>
      <c r="J3" s="13">
        <f>NPV($A$3,(C4:$C$37))</f>
        <v>4682.438382517972</v>
      </c>
      <c r="K3" s="13">
        <f aca="true" t="shared" si="6" ref="K3:K37">(J3-H3)</f>
        <v>-39.78383970425057</v>
      </c>
      <c r="L3" s="13">
        <f aca="true" t="shared" si="7" ref="L3:L37">$A$5*(1+$A$3)^B3</f>
        <v>5100.254765909209</v>
      </c>
      <c r="M3" s="13">
        <f aca="true" t="shared" si="8" ref="M3:M36">(L3-I3)</f>
        <v>4725.007076830811</v>
      </c>
      <c r="N3" s="13">
        <f aca="true" t="shared" si="9" ref="N3:N37">-(M3-H3)</f>
        <v>-2.7848546085879207</v>
      </c>
    </row>
    <row r="4" spans="1:14" ht="12.75">
      <c r="A4" s="11" t="s">
        <v>9</v>
      </c>
      <c r="B4" s="14">
        <v>3</v>
      </c>
      <c r="C4" s="13">
        <f t="shared" si="1"/>
        <v>184.61093478721392</v>
      </c>
      <c r="D4" s="9">
        <f t="shared" si="2"/>
        <v>45.72204589832503</v>
      </c>
      <c r="E4" s="9">
        <f t="shared" si="3"/>
        <v>138.88888888888889</v>
      </c>
      <c r="F4" s="13">
        <f t="shared" si="4"/>
        <v>0.7523329484733657</v>
      </c>
      <c r="G4" s="13">
        <f t="shared" si="5"/>
        <v>0.24766705152663426</v>
      </c>
      <c r="H4" s="13">
        <f t="shared" si="0"/>
        <v>4583.333333333333</v>
      </c>
      <c r="I4" s="13">
        <f>NPV($A$3,($C$2:C4))*(1+$A$3)^B4</f>
        <v>563.6019894066916</v>
      </c>
      <c r="J4" s="13">
        <f>NPV($A$3,(C5:$C$37))</f>
        <v>4544.538137761645</v>
      </c>
      <c r="K4" s="13">
        <f t="shared" si="6"/>
        <v>-38.795195571688055</v>
      </c>
      <c r="L4" s="13">
        <f t="shared" si="7"/>
        <v>5151.133474818312</v>
      </c>
      <c r="M4" s="13">
        <f t="shared" si="8"/>
        <v>4587.53148541162</v>
      </c>
      <c r="N4" s="13">
        <f t="shared" si="9"/>
        <v>-4.198152078287421</v>
      </c>
    </row>
    <row r="5" spans="1:14" ht="12.75">
      <c r="A5" s="8">
        <v>5000</v>
      </c>
      <c r="B5" s="14">
        <v>4</v>
      </c>
      <c r="C5" s="13">
        <f t="shared" si="1"/>
        <v>183.22541824484043</v>
      </c>
      <c r="D5" s="9">
        <f t="shared" si="2"/>
        <v>44.33652935595155</v>
      </c>
      <c r="E5" s="9">
        <f t="shared" si="3"/>
        <v>138.88888888888889</v>
      </c>
      <c r="F5" s="13">
        <f t="shared" si="4"/>
        <v>0.7580219503349391</v>
      </c>
      <c r="G5" s="13">
        <f t="shared" si="5"/>
        <v>0.24197804966506087</v>
      </c>
      <c r="H5" s="13">
        <f t="shared" si="0"/>
        <v>4444.444444444444</v>
      </c>
      <c r="I5" s="13">
        <f>NPV($A$3,($C$2:C5))*(1+$A$3)^B5</f>
        <v>752.4497427849226</v>
      </c>
      <c r="J5" s="13">
        <f>NPV($A$3,(C6:$C$37))</f>
        <v>4406.6477554414805</v>
      </c>
      <c r="K5" s="13">
        <f t="shared" si="6"/>
        <v>-37.79668900296383</v>
      </c>
      <c r="L5" s="13">
        <f t="shared" si="7"/>
        <v>5202.51973543592</v>
      </c>
      <c r="M5" s="13">
        <f t="shared" si="8"/>
        <v>4450.069992650997</v>
      </c>
      <c r="N5" s="13">
        <f t="shared" si="9"/>
        <v>-5.625548206552594</v>
      </c>
    </row>
    <row r="6" spans="1:14" ht="12.75">
      <c r="A6" s="11" t="s">
        <v>5</v>
      </c>
      <c r="B6" s="14">
        <v>5</v>
      </c>
      <c r="C6" s="13">
        <f t="shared" si="1"/>
        <v>181.83990170246693</v>
      </c>
      <c r="D6" s="9">
        <f t="shared" si="2"/>
        <v>42.95101281357806</v>
      </c>
      <c r="E6" s="9">
        <f t="shared" si="3"/>
        <v>138.88888888888889</v>
      </c>
      <c r="F6" s="13">
        <f t="shared" si="4"/>
        <v>0.76379764610819</v>
      </c>
      <c r="G6" s="13">
        <f t="shared" si="5"/>
        <v>0.23620235389181013</v>
      </c>
      <c r="H6" s="13">
        <f t="shared" si="0"/>
        <v>4305.555555555556</v>
      </c>
      <c r="I6" s="13">
        <f>NPV($A$3,($C$2:C6))*(1+$A$3)^B6</f>
        <v>941.7958717621086</v>
      </c>
      <c r="J6" s="13">
        <f>NPV($A$3,(C7:$C$37))</f>
        <v>4268.76733394237</v>
      </c>
      <c r="K6" s="13">
        <f t="shared" si="6"/>
        <v>-36.78822161318567</v>
      </c>
      <c r="L6" s="13">
        <f t="shared" si="7"/>
        <v>5254.418610955311</v>
      </c>
      <c r="M6" s="13">
        <f t="shared" si="8"/>
        <v>4312.6227391932025</v>
      </c>
      <c r="N6" s="13">
        <f t="shared" si="9"/>
        <v>-7.067183637646849</v>
      </c>
    </row>
    <row r="7" spans="1:14" ht="12.75">
      <c r="A7" s="2" t="s">
        <v>6</v>
      </c>
      <c r="B7" s="14">
        <v>6</v>
      </c>
      <c r="C7" s="13">
        <f t="shared" si="1"/>
        <v>180.45438516009347</v>
      </c>
      <c r="D7" s="9">
        <f t="shared" si="2"/>
        <v>41.56549627120458</v>
      </c>
      <c r="E7" s="9">
        <f t="shared" si="3"/>
        <v>138.88888888888889</v>
      </c>
      <c r="F7" s="13">
        <f t="shared" si="4"/>
        <v>0.7696620326830574</v>
      </c>
      <c r="G7" s="13">
        <f t="shared" si="5"/>
        <v>0.2303379673169426</v>
      </c>
      <c r="H7" s="13">
        <f t="shared" si="0"/>
        <v>4166.666666666667</v>
      </c>
      <c r="I7" s="13">
        <f>NPV($A$3,($C$2:C7))*(1+$A$3)^B7</f>
        <v>1131.6453479932331</v>
      </c>
      <c r="J7" s="13">
        <f>NPV($A$3,(C8:$C$37))</f>
        <v>4130.896972630664</v>
      </c>
      <c r="K7" s="13">
        <f t="shared" si="6"/>
        <v>-35.769694036002875</v>
      </c>
      <c r="L7" s="13">
        <f t="shared" si="7"/>
        <v>5306.835215078753</v>
      </c>
      <c r="M7" s="13">
        <f t="shared" si="8"/>
        <v>4175.18986708552</v>
      </c>
      <c r="N7" s="13">
        <f t="shared" si="9"/>
        <v>-8.523200418852866</v>
      </c>
    </row>
    <row r="8" spans="1:14" ht="12.75">
      <c r="A8" s="11" t="s">
        <v>7</v>
      </c>
      <c r="B8" s="14">
        <v>7</v>
      </c>
      <c r="C8" s="13">
        <f t="shared" si="1"/>
        <v>179.06886861771997</v>
      </c>
      <c r="D8" s="9">
        <f t="shared" si="2"/>
        <v>40.17997972883109</v>
      </c>
      <c r="E8" s="9">
        <f t="shared" si="3"/>
        <v>138.88888888888889</v>
      </c>
      <c r="F8" s="13">
        <f t="shared" si="4"/>
        <v>0.7756171687519389</v>
      </c>
      <c r="G8" s="13">
        <f t="shared" si="5"/>
        <v>0.22438283124806116</v>
      </c>
      <c r="H8" s="13">
        <f t="shared" si="0"/>
        <v>4027.777777777778</v>
      </c>
      <c r="I8" s="13">
        <f>NPV($A$3,($C$2:C8))*(1+$A$3)^B8</f>
        <v>1322.0031927291145</v>
      </c>
      <c r="J8" s="13">
        <f>NPV($A$3,(C9:$C$37))</f>
        <v>3993.0367718639714</v>
      </c>
      <c r="K8" s="13">
        <f t="shared" si="6"/>
        <v>-34.741005913806475</v>
      </c>
      <c r="L8" s="13">
        <f t="shared" si="7"/>
        <v>5359.774712521375</v>
      </c>
      <c r="M8" s="13">
        <f t="shared" si="8"/>
        <v>4037.77151979226</v>
      </c>
      <c r="N8" s="13">
        <f t="shared" si="9"/>
        <v>-9.993742014481995</v>
      </c>
    </row>
    <row r="9" spans="1:14" ht="12.75">
      <c r="A9" s="8">
        <v>36</v>
      </c>
      <c r="B9" s="14">
        <v>8</v>
      </c>
      <c r="C9" s="13">
        <f t="shared" si="1"/>
        <v>177.68335207534648</v>
      </c>
      <c r="D9" s="9">
        <f t="shared" si="2"/>
        <v>38.7944631864576</v>
      </c>
      <c r="E9" s="9">
        <f t="shared" si="3"/>
        <v>138.88888888888889</v>
      </c>
      <c r="F9" s="13">
        <f t="shared" si="4"/>
        <v>0.7816651772192656</v>
      </c>
      <c r="G9" s="13">
        <f t="shared" si="5"/>
        <v>0.21833482278073435</v>
      </c>
      <c r="H9" s="13">
        <f t="shared" si="0"/>
        <v>3888.8888888888887</v>
      </c>
      <c r="I9" s="13">
        <f>NPV($A$3,($C$2:C9))*(1+$A$3)^B9</f>
        <v>1512.8744773111573</v>
      </c>
      <c r="J9" s="13">
        <f>NPV($A$3,(C10:$C$37))</f>
        <v>3855.186833001031</v>
      </c>
      <c r="K9" s="13">
        <f t="shared" si="6"/>
        <v>-33.70205588785757</v>
      </c>
      <c r="L9" s="13">
        <f t="shared" si="7"/>
        <v>5413.242319520046</v>
      </c>
      <c r="M9" s="13">
        <f t="shared" si="8"/>
        <v>3900.3678422088888</v>
      </c>
      <c r="N9" s="13">
        <f t="shared" si="9"/>
        <v>-11.478953320000073</v>
      </c>
    </row>
    <row r="10" spans="1:14" ht="25.5">
      <c r="A10" s="10" t="s">
        <v>10</v>
      </c>
      <c r="B10" s="14">
        <v>9</v>
      </c>
      <c r="C10" s="13">
        <f t="shared" si="1"/>
        <v>176.297835532973</v>
      </c>
      <c r="D10" s="9">
        <f t="shared" si="2"/>
        <v>37.40894664408412</v>
      </c>
      <c r="E10" s="9">
        <f t="shared" si="3"/>
        <v>138.88888888888889</v>
      </c>
      <c r="F10" s="13">
        <f t="shared" si="4"/>
        <v>0.7878082477247004</v>
      </c>
      <c r="G10" s="13">
        <f t="shared" si="5"/>
        <v>0.21219175227529957</v>
      </c>
      <c r="H10" s="13">
        <f t="shared" si="0"/>
        <v>3750</v>
      </c>
      <c r="I10" s="13">
        <f>NPV($A$3,($C$2:C10))*(1+$A$3)^B10</f>
        <v>1704.2643236710448</v>
      </c>
      <c r="J10" s="13">
        <f>NPV($A$3,(C11:$C$37))</f>
        <v>3717.3472584117158</v>
      </c>
      <c r="K10" s="13">
        <f t="shared" si="6"/>
        <v>-32.65274158828424</v>
      </c>
      <c r="L10" s="13">
        <f t="shared" si="7"/>
        <v>5467.243304347359</v>
      </c>
      <c r="M10" s="13">
        <f t="shared" si="8"/>
        <v>3762.9789806763147</v>
      </c>
      <c r="N10" s="13">
        <f t="shared" si="9"/>
        <v>-12.978980676314677</v>
      </c>
    </row>
    <row r="11" spans="1:14" ht="12.75">
      <c r="A11" s="8">
        <v>0.1265</v>
      </c>
      <c r="B11" s="14">
        <v>10</v>
      </c>
      <c r="C11" s="13">
        <f t="shared" si="1"/>
        <v>174.91231899059952</v>
      </c>
      <c r="D11" s="9">
        <f t="shared" si="2"/>
        <v>36.02343010171064</v>
      </c>
      <c r="E11" s="9">
        <f t="shared" si="3"/>
        <v>138.88888888888889</v>
      </c>
      <c r="F11" s="13">
        <f t="shared" si="4"/>
        <v>0.7940486392862548</v>
      </c>
      <c r="G11" s="13">
        <f t="shared" si="5"/>
        <v>0.20595136071374526</v>
      </c>
      <c r="H11" s="13">
        <f t="shared" si="0"/>
        <v>3611.1111111111113</v>
      </c>
      <c r="I11" s="13">
        <f>NPV($A$3,($C$2:C11))*(1+$A$3)^B11</f>
        <v>1896.1779048354115</v>
      </c>
      <c r="J11" s="13">
        <f>NPV($A$3,(C12:$C$37))</f>
        <v>3579.5181514871024</v>
      </c>
      <c r="K11" s="13">
        <f t="shared" si="6"/>
        <v>-31.592959624008927</v>
      </c>
      <c r="L11" s="13">
        <f t="shared" si="7"/>
        <v>5521.7829878307075</v>
      </c>
      <c r="M11" s="13">
        <f t="shared" si="8"/>
        <v>3625.605082995296</v>
      </c>
      <c r="N11" s="13">
        <f t="shared" si="9"/>
        <v>-14.493971884184703</v>
      </c>
    </row>
    <row r="12" spans="1:14" ht="12.75">
      <c r="A12" s="11" t="s">
        <v>11</v>
      </c>
      <c r="B12" s="14">
        <v>11</v>
      </c>
      <c r="C12" s="13">
        <f t="shared" si="1"/>
        <v>173.52680244822602</v>
      </c>
      <c r="D12" s="9">
        <f t="shared" si="2"/>
        <v>34.63791355933714</v>
      </c>
      <c r="E12" s="9">
        <f t="shared" si="3"/>
        <v>138.88888888888889</v>
      </c>
      <c r="F12" s="13">
        <f t="shared" si="4"/>
        <v>0.80038868307003</v>
      </c>
      <c r="G12" s="13">
        <f t="shared" si="5"/>
        <v>0.19961131692997003</v>
      </c>
      <c r="H12" s="13">
        <f t="shared" si="0"/>
        <v>3472.222222222222</v>
      </c>
      <c r="I12" s="13">
        <f>NPV($A$3,($C$2:C12))*(1+$A$3)^B12</f>
        <v>2088.6204454355516</v>
      </c>
      <c r="J12" s="13">
        <f>NPV($A$3,(C13:$C$37))</f>
        <v>3441.6996166496797</v>
      </c>
      <c r="K12" s="13">
        <f t="shared" si="6"/>
        <v>-30.52260557254249</v>
      </c>
      <c r="L12" s="13">
        <f t="shared" si="7"/>
        <v>5576.866743876566</v>
      </c>
      <c r="M12" s="13">
        <f t="shared" si="8"/>
        <v>3488.2462984410145</v>
      </c>
      <c r="N12" s="13">
        <f t="shared" si="9"/>
        <v>-16.02407621879229</v>
      </c>
    </row>
    <row r="13" spans="1:14" ht="12.75">
      <c r="A13" s="8">
        <v>0.02</v>
      </c>
      <c r="B13" s="14">
        <v>12</v>
      </c>
      <c r="C13" s="13">
        <f t="shared" si="1"/>
        <v>172.14128590585256</v>
      </c>
      <c r="D13" s="9">
        <f t="shared" si="2"/>
        <v>33.25239701696366</v>
      </c>
      <c r="E13" s="9">
        <f t="shared" si="3"/>
        <v>138.88888888888889</v>
      </c>
      <c r="F13" s="13">
        <f t="shared" si="4"/>
        <v>0.8068307852937148</v>
      </c>
      <c r="G13" s="13">
        <f t="shared" si="5"/>
        <v>0.19316921470628523</v>
      </c>
      <c r="H13" s="13">
        <f t="shared" si="0"/>
        <v>3333.3333333333335</v>
      </c>
      <c r="I13" s="13">
        <f>NPV($A$3,($C$2:C13))*(1+$A$3)^B13</f>
        <v>2281.5972222222154</v>
      </c>
      <c r="J13" s="13">
        <f>NPV($A$3,(C14:$C$37))</f>
        <v>3303.8917593636174</v>
      </c>
      <c r="K13" s="13">
        <f t="shared" si="6"/>
        <v>-29.441573969716046</v>
      </c>
      <c r="L13" s="13">
        <f t="shared" si="7"/>
        <v>5632.499999999992</v>
      </c>
      <c r="M13" s="13">
        <f t="shared" si="8"/>
        <v>3350.9027777777765</v>
      </c>
      <c r="N13" s="13">
        <f t="shared" si="9"/>
        <v>-17.56944444444298</v>
      </c>
    </row>
    <row r="14" spans="1:14" ht="25.5">
      <c r="A14" s="10" t="s">
        <v>12</v>
      </c>
      <c r="B14" s="14">
        <v>13</v>
      </c>
      <c r="C14" s="13">
        <f t="shared" si="1"/>
        <v>170.75576936347906</v>
      </c>
      <c r="D14" s="9">
        <f t="shared" si="2"/>
        <v>31.86688047459017</v>
      </c>
      <c r="E14" s="9">
        <f t="shared" si="3"/>
        <v>138.88888888888889</v>
      </c>
      <c r="F14" s="13">
        <f t="shared" si="4"/>
        <v>0.8133774302714377</v>
      </c>
      <c r="G14" s="13">
        <f t="shared" si="5"/>
        <v>0.18662256972856228</v>
      </c>
      <c r="H14" s="13">
        <f t="shared" si="0"/>
        <v>3194.4444444444443</v>
      </c>
      <c r="I14" s="13">
        <f>NPV($A$3,($C$2:C14))*(1+$A$3)^B14</f>
        <v>2475.1135645855347</v>
      </c>
      <c r="J14" s="13">
        <f>NPV($A$3,(C15:$C$37))</f>
        <v>3166.09468614517</v>
      </c>
      <c r="K14" s="13">
        <f t="shared" si="6"/>
        <v>-28.349758299274527</v>
      </c>
      <c r="L14" s="13">
        <f t="shared" si="7"/>
        <v>5688.688237859406</v>
      </c>
      <c r="M14" s="13">
        <f t="shared" si="8"/>
        <v>3213.5746732738717</v>
      </c>
      <c r="N14" s="13">
        <f t="shared" si="9"/>
        <v>-19.130228829427324</v>
      </c>
    </row>
    <row r="15" spans="1:14" ht="12.75">
      <c r="A15" s="8">
        <f>EXP(LN(1+$A$13)/$A$17)-1</f>
        <v>0.0016515813019202241</v>
      </c>
      <c r="B15" s="14">
        <v>14</v>
      </c>
      <c r="C15" s="13">
        <f t="shared" si="1"/>
        <v>169.37025282110557</v>
      </c>
      <c r="D15" s="9">
        <f t="shared" si="2"/>
        <v>30.48136393221669</v>
      </c>
      <c r="E15" s="9">
        <f t="shared" si="3"/>
        <v>138.88888888888889</v>
      </c>
      <c r="F15" s="13">
        <f t="shared" si="4"/>
        <v>0.8200311836080678</v>
      </c>
      <c r="G15" s="13">
        <f t="shared" si="5"/>
        <v>0.17996881639193224</v>
      </c>
      <c r="H15" s="13">
        <f t="shared" si="0"/>
        <v>3055.5555555555557</v>
      </c>
      <c r="I15" s="13">
        <f>NPV($A$3,($C$2:C15))*(1+$A$3)^B15</f>
        <v>2669.174855080141</v>
      </c>
      <c r="J15" s="13">
        <f>NPV($A$3,(C16:$C$37))</f>
        <v>3028.3085045731623</v>
      </c>
      <c r="K15" s="13">
        <f t="shared" si="6"/>
        <v>-27.247050982393375</v>
      </c>
      <c r="L15" s="13">
        <f t="shared" si="7"/>
        <v>5745.436993796716</v>
      </c>
      <c r="M15" s="13">
        <f t="shared" si="8"/>
        <v>3076.262138716575</v>
      </c>
      <c r="N15" s="13">
        <f t="shared" si="9"/>
        <v>-20.706583161019353</v>
      </c>
    </row>
    <row r="16" spans="1:14" ht="25.5">
      <c r="A16" s="10" t="s">
        <v>13</v>
      </c>
      <c r="B16" s="14">
        <v>15</v>
      </c>
      <c r="C16" s="13">
        <f t="shared" si="1"/>
        <v>167.9847362787321</v>
      </c>
      <c r="D16" s="9">
        <f t="shared" si="2"/>
        <v>29.0958473898432</v>
      </c>
      <c r="E16" s="9">
        <f t="shared" si="3"/>
        <v>138.88888888888889</v>
      </c>
      <c r="F16" s="13">
        <f t="shared" si="4"/>
        <v>0.8267946955515927</v>
      </c>
      <c r="G16" s="13">
        <f t="shared" si="5"/>
        <v>0.1732053044484073</v>
      </c>
      <c r="H16" s="13">
        <f t="shared" si="0"/>
        <v>2916.6666666666665</v>
      </c>
      <c r="I16" s="13">
        <f>NPV($A$3,($C$2:C16))*(1+$A$3)^B16</f>
        <v>2863.786529955519</v>
      </c>
      <c r="J16" s="13">
        <f>NPV($A$3,(C17:$C$37))</f>
        <v>2890.533323299604</v>
      </c>
      <c r="K16" s="13">
        <f t="shared" si="6"/>
        <v>-26.13334336706248</v>
      </c>
      <c r="L16" s="13">
        <f t="shared" si="7"/>
        <v>5802.751859382819</v>
      </c>
      <c r="M16" s="13">
        <f t="shared" si="8"/>
        <v>2938.9653294273</v>
      </c>
      <c r="N16" s="13">
        <f t="shared" si="9"/>
        <v>-22.298662760633306</v>
      </c>
    </row>
    <row r="17" spans="1:14" ht="12.75">
      <c r="A17" s="8">
        <v>12</v>
      </c>
      <c r="B17" s="14">
        <v>16</v>
      </c>
      <c r="C17" s="13">
        <f t="shared" si="1"/>
        <v>166.5992197363586</v>
      </c>
      <c r="D17" s="9">
        <f t="shared" si="2"/>
        <v>27.710330847469717</v>
      </c>
      <c r="E17" s="9">
        <f t="shared" si="3"/>
        <v>138.88888888888889</v>
      </c>
      <c r="F17" s="13">
        <f t="shared" si="4"/>
        <v>0.8336707045127761</v>
      </c>
      <c r="G17" s="13">
        <f t="shared" si="5"/>
        <v>0.1663292954872238</v>
      </c>
      <c r="H17" s="13">
        <f t="shared" si="0"/>
        <v>2777.777777777778</v>
      </c>
      <c r="I17" s="13">
        <f>NPV($A$3,($C$2:C17))*(1+$A$3)^B17</f>
        <v>3058.9540796916513</v>
      </c>
      <c r="J17" s="13">
        <f>NPV($A$3,(C18:$C$37))</f>
        <v>2752.7692520603828</v>
      </c>
      <c r="K17" s="13">
        <f t="shared" si="6"/>
        <v>-25.00852571739506</v>
      </c>
      <c r="L17" s="13">
        <f t="shared" si="7"/>
        <v>5860.6384819685545</v>
      </c>
      <c r="M17" s="13">
        <f t="shared" si="8"/>
        <v>2801.6844022769033</v>
      </c>
      <c r="N17" s="13">
        <f t="shared" si="9"/>
        <v>-23.906624499125428</v>
      </c>
    </row>
    <row r="18" spans="1:14" ht="38.25">
      <c r="A18" s="10" t="s">
        <v>20</v>
      </c>
      <c r="B18" s="14">
        <v>17</v>
      </c>
      <c r="C18" s="13">
        <f t="shared" si="1"/>
        <v>165.2137031939851</v>
      </c>
      <c r="D18" s="9">
        <f t="shared" si="2"/>
        <v>26.324814305096233</v>
      </c>
      <c r="E18" s="9">
        <f t="shared" si="3"/>
        <v>138.88888888888889</v>
      </c>
      <c r="F18" s="13">
        <f t="shared" si="4"/>
        <v>0.8406620407619153</v>
      </c>
      <c r="G18" s="13">
        <f t="shared" si="5"/>
        <v>0.15933795923808475</v>
      </c>
      <c r="H18" s="13">
        <f t="shared" si="0"/>
        <v>2638.888888888889</v>
      </c>
      <c r="I18" s="13">
        <f>NPV($A$3,($C$2:C18))*(1+$A$3)^B18</f>
        <v>3254.6830495400054</v>
      </c>
      <c r="J18" s="13">
        <f>NPV($A$3,(C19:$C$37))</f>
        <v>2615.016401686078</v>
      </c>
      <c r="K18" s="13">
        <f t="shared" si="6"/>
        <v>-23.872487202811044</v>
      </c>
      <c r="L18" s="13">
        <f t="shared" si="7"/>
        <v>5919.102565241148</v>
      </c>
      <c r="M18" s="13">
        <f t="shared" si="8"/>
        <v>2664.4195157011427</v>
      </c>
      <c r="N18" s="13">
        <f t="shared" si="9"/>
        <v>-25.53062681225356</v>
      </c>
    </row>
    <row r="19" spans="1:14" ht="12.75">
      <c r="A19" s="13">
        <f>NPV($A$15,($C$2:$C$37))</f>
        <v>5705.744714925009</v>
      </c>
      <c r="B19" s="14">
        <v>18</v>
      </c>
      <c r="C19" s="13">
        <f t="shared" si="1"/>
        <v>163.82818665161165</v>
      </c>
      <c r="D19" s="9">
        <f t="shared" si="2"/>
        <v>24.939297762722745</v>
      </c>
      <c r="E19" s="9">
        <f t="shared" si="3"/>
        <v>138.88888888888889</v>
      </c>
      <c r="F19" s="13">
        <f t="shared" si="4"/>
        <v>0.8477716303131808</v>
      </c>
      <c r="G19" s="13">
        <f t="shared" si="5"/>
        <v>0.15222836968681913</v>
      </c>
      <c r="H19" s="13">
        <f t="shared" si="0"/>
        <v>2500</v>
      </c>
      <c r="I19" s="13">
        <f>NPV($A$3,($C$2:C19))*(1+$A$3)^B19</f>
        <v>3450.9790400699235</v>
      </c>
      <c r="J19" s="13">
        <f>NPV($A$3,(C20:$C$37))</f>
        <v>2477.2748841128873</v>
      </c>
      <c r="K19" s="13">
        <f t="shared" si="6"/>
        <v>-22.72511588711268</v>
      </c>
      <c r="L19" s="13">
        <f t="shared" si="7"/>
        <v>5978.149869786205</v>
      </c>
      <c r="M19" s="13">
        <f t="shared" si="8"/>
        <v>2527.170829716282</v>
      </c>
      <c r="N19" s="13">
        <f t="shared" si="9"/>
        <v>-27.170829716281787</v>
      </c>
    </row>
    <row r="20" spans="1:14" ht="38.25">
      <c r="A20" s="10" t="s">
        <v>26</v>
      </c>
      <c r="B20" s="14">
        <v>19</v>
      </c>
      <c r="C20" s="13">
        <f t="shared" si="1"/>
        <v>162.44267010923815</v>
      </c>
      <c r="D20" s="9">
        <f t="shared" si="2"/>
        <v>23.55378122034926</v>
      </c>
      <c r="E20" s="9">
        <f t="shared" si="3"/>
        <v>138.88888888888889</v>
      </c>
      <c r="F20" s="13">
        <f t="shared" si="4"/>
        <v>0.8550024990077422</v>
      </c>
      <c r="G20" s="13">
        <f t="shared" si="5"/>
        <v>0.14499750099225778</v>
      </c>
      <c r="H20" s="13">
        <f t="shared" si="0"/>
        <v>2361.1111111111113</v>
      </c>
      <c r="I20" s="13">
        <f>NPV($A$3,($C$2:C20))*(1+$A$3)^B20</f>
        <v>3647.8477077204493</v>
      </c>
      <c r="J20" s="13">
        <f>NPV($A$3,(C21:$C$37))</f>
        <v>2339.5448123936512</v>
      </c>
      <c r="K20" s="13">
        <f t="shared" si="6"/>
        <v>-21.566298717460086</v>
      </c>
      <c r="L20" s="13">
        <f t="shared" si="7"/>
        <v>6037.7862136553185</v>
      </c>
      <c r="M20" s="13">
        <f t="shared" si="8"/>
        <v>2389.938505934869</v>
      </c>
      <c r="N20" s="13">
        <f t="shared" si="9"/>
        <v>-28.827394823757913</v>
      </c>
    </row>
    <row r="21" spans="1:14" ht="12.75">
      <c r="A21" s="8">
        <f>($A$5/($A$19))</f>
        <v>0.8763097982496603</v>
      </c>
      <c r="B21" s="14">
        <v>20</v>
      </c>
      <c r="C21" s="13">
        <f t="shared" si="1"/>
        <v>161.05715356686466</v>
      </c>
      <c r="D21" s="9">
        <f t="shared" si="2"/>
        <v>22.168264677975774</v>
      </c>
      <c r="E21" s="9">
        <f t="shared" si="3"/>
        <v>138.88888888888889</v>
      </c>
      <c r="F21" s="13">
        <f t="shared" si="4"/>
        <v>0.862357776807645</v>
      </c>
      <c r="G21" s="13">
        <f t="shared" si="5"/>
        <v>0.13764222319235497</v>
      </c>
      <c r="H21" s="13">
        <f t="shared" si="0"/>
        <v>2222.222222222222</v>
      </c>
      <c r="I21" s="13">
        <f>NPV($A$3,($C$2:C21))*(1+$A$3)^B21</f>
        <v>3845.2947653576753</v>
      </c>
      <c r="J21" s="13">
        <f>NPV($A$3,(C22:$C$37))</f>
        <v>2201.8263007089945</v>
      </c>
      <c r="K21" s="13">
        <f t="shared" si="6"/>
        <v>-20.395921513227677</v>
      </c>
      <c r="L21" s="13">
        <f t="shared" si="7"/>
        <v>6098.017472939322</v>
      </c>
      <c r="M21" s="13">
        <f t="shared" si="8"/>
        <v>2252.722707581647</v>
      </c>
      <c r="N21" s="13">
        <f t="shared" si="9"/>
        <v>-30.5004853594246</v>
      </c>
    </row>
    <row r="22" spans="1:14" ht="12.75">
      <c r="A22" s="10"/>
      <c r="B22" s="14">
        <v>21</v>
      </c>
      <c r="C22" s="13">
        <f t="shared" si="1"/>
        <v>159.6716370244912</v>
      </c>
      <c r="D22" s="9">
        <f t="shared" si="2"/>
        <v>20.78274813560229</v>
      </c>
      <c r="E22" s="9">
        <f t="shared" si="3"/>
        <v>138.88888888888889</v>
      </c>
      <c r="F22" s="13">
        <f t="shared" si="4"/>
        <v>0.8698407023132446</v>
      </c>
      <c r="G22" s="13">
        <f t="shared" si="5"/>
        <v>0.13015929768675533</v>
      </c>
      <c r="H22" s="13">
        <f t="shared" si="0"/>
        <v>2083.3333333333335</v>
      </c>
      <c r="I22" s="13">
        <f>NPV($A$3,($C$2:C22))*(1+$A$3)^B22</f>
        <v>4043.325982837645</v>
      </c>
      <c r="J22" s="13">
        <f>NPV($A$3,(C23:$C$37))</f>
        <v>2064.1194643785734</v>
      </c>
      <c r="K22" s="13">
        <f t="shared" si="6"/>
        <v>-19.213868954760073</v>
      </c>
      <c r="L22" s="13">
        <f t="shared" si="7"/>
        <v>6158.849582347291</v>
      </c>
      <c r="M22" s="13">
        <f t="shared" si="8"/>
        <v>2115.5235995096464</v>
      </c>
      <c r="N22" s="13">
        <f t="shared" si="9"/>
        <v>-32.19026617631289</v>
      </c>
    </row>
    <row r="23" spans="1:14" ht="12.75">
      <c r="A23" s="13"/>
      <c r="B23" s="14">
        <v>22</v>
      </c>
      <c r="C23" s="13">
        <f t="shared" si="1"/>
        <v>158.2861204821177</v>
      </c>
      <c r="D23" s="9">
        <f t="shared" si="2"/>
        <v>19.3972315932288</v>
      </c>
      <c r="E23" s="9">
        <f t="shared" si="3"/>
        <v>138.88888888888889</v>
      </c>
      <c r="F23" s="13">
        <f t="shared" si="4"/>
        <v>0.8774546275178928</v>
      </c>
      <c r="G23" s="13">
        <f t="shared" si="5"/>
        <v>0.12254537248210713</v>
      </c>
      <c r="H23" s="13">
        <f t="shared" si="0"/>
        <v>1944.4444444444443</v>
      </c>
      <c r="I23" s="13">
        <f>NPV($A$3,($C$2:C23))*(1+$A$3)^B23</f>
        <v>4241.947187574858</v>
      </c>
      <c r="J23" s="13">
        <f>NPV($A$3,(C24:$C$37))</f>
        <v>1926.4244198724437</v>
      </c>
      <c r="K23" s="13">
        <f t="shared" si="6"/>
        <v>-18.020024572000693</v>
      </c>
      <c r="L23" s="13">
        <f t="shared" si="7"/>
        <v>6220.288535791282</v>
      </c>
      <c r="M23" s="13">
        <f t="shared" si="8"/>
        <v>1978.3413482164242</v>
      </c>
      <c r="N23" s="13">
        <f t="shared" si="9"/>
        <v>-33.89690377197985</v>
      </c>
    </row>
    <row r="24" spans="1:14" ht="25.5">
      <c r="A24" s="10" t="s">
        <v>16</v>
      </c>
      <c r="B24" s="14">
        <v>23</v>
      </c>
      <c r="C24" s="13">
        <f t="shared" si="1"/>
        <v>156.9006039397442</v>
      </c>
      <c r="D24" s="9">
        <f t="shared" si="2"/>
        <v>18.01171505085532</v>
      </c>
      <c r="E24" s="9">
        <f t="shared" si="3"/>
        <v>138.88888888888889</v>
      </c>
      <c r="F24" s="13">
        <f t="shared" si="4"/>
        <v>0.8852030228145426</v>
      </c>
      <c r="G24" s="13">
        <f t="shared" si="5"/>
        <v>0.1147969771854575</v>
      </c>
      <c r="H24" s="13">
        <f t="shared" si="0"/>
        <v>1805.5555555555557</v>
      </c>
      <c r="I24" s="13">
        <f>NPV($A$3,($C$2:C24))*(1+$A$3)^B24</f>
        <v>4441.164265116472</v>
      </c>
      <c r="J24" s="13">
        <f>NPV($A$3,(C25:$C$37))</f>
        <v>1788.741284822531</v>
      </c>
      <c r="K24" s="13">
        <f t="shared" si="6"/>
        <v>-16.814270733024614</v>
      </c>
      <c r="L24" s="13">
        <f t="shared" si="7"/>
        <v>6282.340386976943</v>
      </c>
      <c r="M24" s="13">
        <f t="shared" si="8"/>
        <v>1841.1761218604706</v>
      </c>
      <c r="N24" s="13">
        <f t="shared" si="9"/>
        <v>-35.62056630491497</v>
      </c>
    </row>
    <row r="25" spans="1:14" ht="12.75">
      <c r="A25" s="9">
        <f>(((1+$A$3)^$A$9-1)/$A$3)</f>
        <v>43.05765129311518</v>
      </c>
      <c r="B25" s="14">
        <v>24</v>
      </c>
      <c r="C25" s="13">
        <f t="shared" si="1"/>
        <v>155.51508739737073</v>
      </c>
      <c r="D25" s="9">
        <f t="shared" si="2"/>
        <v>16.626198508481835</v>
      </c>
      <c r="E25" s="9">
        <f t="shared" si="3"/>
        <v>138.88888888888889</v>
      </c>
      <c r="F25" s="13">
        <f t="shared" si="4"/>
        <v>0.8930894822699823</v>
      </c>
      <c r="G25" s="13">
        <f t="shared" si="5"/>
        <v>0.10691051773001756</v>
      </c>
      <c r="H25" s="13">
        <f t="shared" si="0"/>
        <v>1666.666666666667</v>
      </c>
      <c r="I25" s="13">
        <f>NPV($A$3,($C$2:C25))*(1+$A$3)^B25</f>
        <v>4640.983159722204</v>
      </c>
      <c r="J25" s="13">
        <f>NPV($A$3,(C26:$C$37))</f>
        <v>1651.0701780342263</v>
      </c>
      <c r="K25" s="13">
        <f t="shared" si="6"/>
        <v>-15.596488632440696</v>
      </c>
      <c r="L25" s="13">
        <f t="shared" si="7"/>
        <v>6345.01124999998</v>
      </c>
      <c r="M25" s="13">
        <f t="shared" si="8"/>
        <v>1704.0280902777758</v>
      </c>
      <c r="N25" s="13">
        <f t="shared" si="9"/>
        <v>-37.361423611108876</v>
      </c>
    </row>
    <row r="26" spans="1:14" ht="25.5">
      <c r="A26" s="12" t="s">
        <v>17</v>
      </c>
      <c r="B26" s="14">
        <v>25</v>
      </c>
      <c r="C26" s="13">
        <f t="shared" si="1"/>
        <v>154.12957085499724</v>
      </c>
      <c r="D26" s="9">
        <f t="shared" si="2"/>
        <v>15.240681966108346</v>
      </c>
      <c r="E26" s="9">
        <f t="shared" si="3"/>
        <v>138.88888888888889</v>
      </c>
      <c r="F26" s="13">
        <f t="shared" si="4"/>
        <v>0.9011177291835416</v>
      </c>
      <c r="G26" s="13">
        <f t="shared" si="5"/>
        <v>0.09888227081645837</v>
      </c>
      <c r="H26" s="13">
        <f t="shared" si="0"/>
        <v>1527.7777777777778</v>
      </c>
      <c r="I26" s="13">
        <f>NPV($A$3,($C$2:C26))*(1+$A$3)^B26</f>
        <v>4841.409874950037</v>
      </c>
      <c r="J26" s="13">
        <f>NPV($A$3,(C27:$C$37))</f>
        <v>1513.4112194980878</v>
      </c>
      <c r="K26" s="13">
        <f t="shared" si="6"/>
        <v>-14.366558279690025</v>
      </c>
      <c r="L26" s="13">
        <f t="shared" si="7"/>
        <v>6408.307299948609</v>
      </c>
      <c r="M26" s="13">
        <f t="shared" si="8"/>
        <v>1566.8974249985722</v>
      </c>
      <c r="N26" s="13">
        <f t="shared" si="9"/>
        <v>-39.11964722079438</v>
      </c>
    </row>
    <row r="27" spans="1:14" ht="12.75">
      <c r="A27" s="14">
        <v>0</v>
      </c>
      <c r="B27" s="14">
        <v>26</v>
      </c>
      <c r="C27" s="13">
        <f t="shared" si="1"/>
        <v>152.74405431262375</v>
      </c>
      <c r="D27" s="9">
        <f t="shared" si="2"/>
        <v>13.855165423734862</v>
      </c>
      <c r="E27" s="9">
        <f t="shared" si="3"/>
        <v>138.88888888888889</v>
      </c>
      <c r="F27" s="13">
        <f t="shared" si="4"/>
        <v>0.9092916219483262</v>
      </c>
      <c r="G27" s="13">
        <f t="shared" si="5"/>
        <v>0.09070837805167374</v>
      </c>
      <c r="H27" s="13">
        <f t="shared" si="0"/>
        <v>1388.8888888888891</v>
      </c>
      <c r="I27" s="13">
        <f>NPV($A$3,($C$2:C27))*(1+$A$3)^B27</f>
        <v>5042.4504742477675</v>
      </c>
      <c r="J27" s="13">
        <f>NPV($A$3,(C28:$C$37))</f>
        <v>1375.7645304016671</v>
      </c>
      <c r="K27" s="13">
        <f t="shared" si="6"/>
        <v>-13.124358487222025</v>
      </c>
      <c r="L27" s="13">
        <f t="shared" si="7"/>
        <v>6472.234773511989</v>
      </c>
      <c r="M27" s="13">
        <f t="shared" si="8"/>
        <v>1429.7842992642218</v>
      </c>
      <c r="N27" s="13">
        <f t="shared" si="9"/>
        <v>-40.89541037533263</v>
      </c>
    </row>
    <row r="28" spans="1:14" ht="25.5">
      <c r="A28" s="10" t="s">
        <v>19</v>
      </c>
      <c r="B28" s="14">
        <v>27</v>
      </c>
      <c r="C28" s="13">
        <f t="shared" si="1"/>
        <v>151.35853777025025</v>
      </c>
      <c r="D28" s="9">
        <f t="shared" si="2"/>
        <v>12.469648881361373</v>
      </c>
      <c r="E28" s="9">
        <f t="shared" si="3"/>
        <v>138.88888888888889</v>
      </c>
      <c r="F28" s="13">
        <f t="shared" si="4"/>
        <v>0.9176151602343751</v>
      </c>
      <c r="G28" s="13">
        <f t="shared" si="5"/>
        <v>0.08238483976562504</v>
      </c>
      <c r="H28" s="13">
        <f t="shared" si="0"/>
        <v>1250</v>
      </c>
      <c r="I28" s="13">
        <f>NPV($A$3,($C$2:C28))*(1+$A$3)^B28</f>
        <v>5244.111081550436</v>
      </c>
      <c r="J28" s="13">
        <f>NPV($A$3,(C29:$C$37))</f>
        <v>1238.1302331414488</v>
      </c>
      <c r="K28" s="13">
        <f t="shared" si="6"/>
        <v>-11.869766858551202</v>
      </c>
      <c r="L28" s="13">
        <f t="shared" si="7"/>
        <v>6536.799969594735</v>
      </c>
      <c r="M28" s="13">
        <f t="shared" si="8"/>
        <v>1292.6888880442984</v>
      </c>
      <c r="N28" s="13">
        <f t="shared" si="9"/>
        <v>-42.68888804429844</v>
      </c>
    </row>
    <row r="29" spans="1:14" ht="12.75">
      <c r="A29" s="9">
        <f>$A$5*((1+$A$3)^$A$9)</f>
        <v>7147.655173124967</v>
      </c>
      <c r="B29" s="14">
        <v>28</v>
      </c>
      <c r="C29" s="13">
        <f t="shared" si="1"/>
        <v>149.97302122787679</v>
      </c>
      <c r="D29" s="9">
        <f t="shared" si="2"/>
        <v>11.084132338987889</v>
      </c>
      <c r="E29" s="9">
        <f t="shared" si="3"/>
        <v>138.88888888888889</v>
      </c>
      <c r="F29" s="13">
        <f t="shared" si="4"/>
        <v>0.9260924915145499</v>
      </c>
      <c r="G29" s="13">
        <f t="shared" si="5"/>
        <v>0.07390750848545008</v>
      </c>
      <c r="H29" s="13">
        <f t="shared" si="0"/>
        <v>1111.1111111111113</v>
      </c>
      <c r="I29" s="13">
        <f>NPV($A$3,($C$2:C29))*(1+$A$3)^B29</f>
        <v>5446.397881883745</v>
      </c>
      <c r="J29" s="13">
        <f>NPV($A$3,(C30:$C$37))</f>
        <v>1100.5084513349095</v>
      </c>
      <c r="K29" s="13">
        <f t="shared" si="6"/>
        <v>-10.60265977620179</v>
      </c>
      <c r="L29" s="13">
        <f t="shared" si="7"/>
        <v>6602.009249937566</v>
      </c>
      <c r="M29" s="13">
        <f t="shared" si="8"/>
        <v>1155.611368053821</v>
      </c>
      <c r="N29" s="13">
        <f t="shared" si="9"/>
        <v>-44.50025694270971</v>
      </c>
    </row>
    <row r="30" spans="1:14" ht="38.25">
      <c r="A30" s="12" t="s">
        <v>21</v>
      </c>
      <c r="B30" s="14">
        <v>29</v>
      </c>
      <c r="C30" s="13">
        <f t="shared" si="1"/>
        <v>148.5875046855033</v>
      </c>
      <c r="D30" s="9">
        <f t="shared" si="2"/>
        <v>9.6986157966144</v>
      </c>
      <c r="E30" s="9">
        <f t="shared" si="3"/>
        <v>138.88888888888889</v>
      </c>
      <c r="F30" s="13">
        <f t="shared" si="4"/>
        <v>0.9347279179555357</v>
      </c>
      <c r="G30" s="13">
        <f t="shared" si="5"/>
        <v>0.06527208204446433</v>
      </c>
      <c r="H30" s="13">
        <f t="shared" si="0"/>
        <v>972.2222222222222</v>
      </c>
      <c r="I30" s="13">
        <f>NPV($A$3,($C$2:C30))*(1+$A$3)^B30</f>
        <v>5649.317121973474</v>
      </c>
      <c r="J30" s="13">
        <f>NPV($A$3,(C31:$C$37))</f>
        <v>962.8993098327</v>
      </c>
      <c r="K30" s="13">
        <f t="shared" si="6"/>
        <v>-9.322912389522116</v>
      </c>
      <c r="L30" s="13">
        <f t="shared" si="7"/>
        <v>6667.869039744144</v>
      </c>
      <c r="M30" s="13">
        <f t="shared" si="8"/>
        <v>1018.5519177706701</v>
      </c>
      <c r="N30" s="13">
        <f t="shared" si="9"/>
        <v>-46.329695548447944</v>
      </c>
    </row>
    <row r="31" spans="1:14" ht="12.75">
      <c r="A31" s="13">
        <f>($A$19-$A$5)</f>
        <v>705.7447149250092</v>
      </c>
      <c r="B31" s="14">
        <v>30</v>
      </c>
      <c r="C31" s="13">
        <f t="shared" si="1"/>
        <v>147.2019881431298</v>
      </c>
      <c r="D31" s="9">
        <f t="shared" si="2"/>
        <v>8.313099254240912</v>
      </c>
      <c r="E31" s="9">
        <f t="shared" si="3"/>
        <v>138.88888888888889</v>
      </c>
      <c r="F31" s="13">
        <f t="shared" si="4"/>
        <v>0.9435259036980004</v>
      </c>
      <c r="G31" s="13">
        <f t="shared" si="5"/>
        <v>0.05647409630199958</v>
      </c>
      <c r="H31" s="13">
        <f t="shared" si="0"/>
        <v>833.333333333333</v>
      </c>
      <c r="I31" s="13">
        <f>NPV($A$3,($C$2:C31))*(1+$A$3)^B31</f>
        <v>5852.875110860981</v>
      </c>
      <c r="J31" s="13">
        <f>NPV($A$3,(C32:$C$37))</f>
        <v>825.3029347309453</v>
      </c>
      <c r="K31" s="13">
        <f t="shared" si="6"/>
        <v>-8.030398602387777</v>
      </c>
      <c r="L31" s="13">
        <f t="shared" si="7"/>
        <v>6734.385828314151</v>
      </c>
      <c r="M31" s="13">
        <f t="shared" si="8"/>
        <v>881.5107174531695</v>
      </c>
      <c r="N31" s="13">
        <f t="shared" si="9"/>
        <v>-48.17738411983646</v>
      </c>
    </row>
    <row r="32" spans="1:14" ht="38.25">
      <c r="A32" s="12" t="s">
        <v>22</v>
      </c>
      <c r="B32" s="14">
        <v>31</v>
      </c>
      <c r="C32" s="13">
        <f t="shared" si="1"/>
        <v>145.8164716007563</v>
      </c>
      <c r="D32" s="9">
        <f t="shared" si="2"/>
        <v>6.927582711867428</v>
      </c>
      <c r="E32" s="9">
        <f t="shared" si="3"/>
        <v>138.88888888888889</v>
      </c>
      <c r="F32" s="13">
        <f t="shared" si="4"/>
        <v>0.9524910825518049</v>
      </c>
      <c r="G32" s="13">
        <f t="shared" si="5"/>
        <v>0.04750891744819518</v>
      </c>
      <c r="H32" s="13">
        <f t="shared" si="0"/>
        <v>694.4444444444443</v>
      </c>
      <c r="I32" s="13">
        <f>NPV($A$3,($C$2:C32))*(1+$A$3)^B32</f>
        <v>6057.078220524853</v>
      </c>
      <c r="J32" s="13">
        <f>NPV($A$3,(C33:$C$37))</f>
        <v>687.7194533836707</v>
      </c>
      <c r="K32" s="13">
        <f t="shared" si="6"/>
        <v>-6.724991060773618</v>
      </c>
      <c r="L32" s="13">
        <f t="shared" si="7"/>
        <v>6801.566169682706</v>
      </c>
      <c r="M32" s="13">
        <f t="shared" si="8"/>
        <v>744.4879491578522</v>
      </c>
      <c r="N32" s="13">
        <f t="shared" si="9"/>
        <v>-50.043504713407856</v>
      </c>
    </row>
    <row r="33" spans="1:14" ht="12.75">
      <c r="A33" s="9">
        <f>$A$31/$A$5</f>
        <v>0.14114894298500186</v>
      </c>
      <c r="B33" s="14">
        <v>32</v>
      </c>
      <c r="C33" s="13">
        <f t="shared" si="1"/>
        <v>144.43095505838284</v>
      </c>
      <c r="D33" s="9">
        <f t="shared" si="2"/>
        <v>5.542066169493944</v>
      </c>
      <c r="E33" s="9">
        <f t="shared" si="3"/>
        <v>138.88888888888889</v>
      </c>
      <c r="F33" s="13">
        <f t="shared" si="4"/>
        <v>0.9616282661341282</v>
      </c>
      <c r="G33" s="13">
        <f t="shared" si="5"/>
        <v>0.03837173386587171</v>
      </c>
      <c r="H33" s="13">
        <f t="shared" si="0"/>
        <v>555.5555555555557</v>
      </c>
      <c r="I33" s="13">
        <f>NPV($A$3,($C$2:C33))*(1+$A$3)^B33</f>
        <v>6261.932886508745</v>
      </c>
      <c r="J33" s="13">
        <f>NPV($A$3,(C34:$C$37))</f>
        <v>550.1489944153487</v>
      </c>
      <c r="K33" s="13">
        <f t="shared" si="6"/>
        <v>-5.406561140206918</v>
      </c>
      <c r="L33" s="13">
        <f t="shared" si="7"/>
        <v>6869.416683266137</v>
      </c>
      <c r="M33" s="13">
        <f t="shared" si="8"/>
        <v>607.4837967573922</v>
      </c>
      <c r="N33" s="13">
        <f t="shared" si="9"/>
        <v>-51.9282412018365</v>
      </c>
    </row>
    <row r="34" spans="2:14" ht="12.75">
      <c r="B34" s="14">
        <v>33</v>
      </c>
      <c r="C34" s="13">
        <f t="shared" si="1"/>
        <v>143.04543851600934</v>
      </c>
      <c r="D34" s="9">
        <f t="shared" si="2"/>
        <v>4.1565496271204605</v>
      </c>
      <c r="E34" s="9">
        <f t="shared" si="3"/>
        <v>138.88888888888889</v>
      </c>
      <c r="F34" s="13">
        <f t="shared" si="4"/>
        <v>0.9709424524805433</v>
      </c>
      <c r="G34" s="13">
        <f t="shared" si="5"/>
        <v>0.029057547519456682</v>
      </c>
      <c r="H34" s="13">
        <f t="shared" si="0"/>
        <v>416.66666666666697</v>
      </c>
      <c r="I34" s="13">
        <f>NPV($A$3,($C$2:C34))*(1+$A$3)^B34</f>
        <v>6467.445608555485</v>
      </c>
      <c r="J34" s="13">
        <f>NPV($A$3,(C35:$C$37))</f>
        <v>412.5916877335742</v>
      </c>
      <c r="K34" s="13">
        <f t="shared" si="6"/>
        <v>-4.07497893309278</v>
      </c>
      <c r="L34" s="13">
        <f t="shared" si="7"/>
        <v>6937.944054514212</v>
      </c>
      <c r="M34" s="13">
        <f t="shared" si="8"/>
        <v>470.49844595872764</v>
      </c>
      <c r="N34" s="13">
        <f t="shared" si="9"/>
        <v>-53.83177929206067</v>
      </c>
    </row>
    <row r="35" spans="2:14" ht="12.75">
      <c r="B35" s="14">
        <v>34</v>
      </c>
      <c r="C35" s="13">
        <f t="shared" si="1"/>
        <v>141.65992197363587</v>
      </c>
      <c r="D35" s="9">
        <f t="shared" si="2"/>
        <v>2.7710330847469766</v>
      </c>
      <c r="E35" s="9">
        <f t="shared" si="3"/>
        <v>138.88888888888889</v>
      </c>
      <c r="F35" s="13">
        <f t="shared" si="4"/>
        <v>0.9804388351614177</v>
      </c>
      <c r="G35" s="13">
        <f t="shared" si="5"/>
        <v>0.019561164838582147</v>
      </c>
      <c r="H35" s="13">
        <f t="shared" si="0"/>
        <v>277.7777777777783</v>
      </c>
      <c r="I35" s="13">
        <f>NPV($A$3,($C$2:C35))*(1+$A$3)^B35</f>
        <v>6673.622951247513</v>
      </c>
      <c r="J35" s="13">
        <f>NPV($A$3,(C36:$C$37))</f>
        <v>275.04766454186307</v>
      </c>
      <c r="K35" s="13">
        <f t="shared" si="6"/>
        <v>-2.730113235915212</v>
      </c>
      <c r="L35" s="13">
        <f t="shared" si="7"/>
        <v>7007.155035568869</v>
      </c>
      <c r="M35" s="13">
        <f t="shared" si="8"/>
        <v>333.5320843213558</v>
      </c>
      <c r="N35" s="13">
        <f t="shared" si="9"/>
        <v>-55.75430654357751</v>
      </c>
    </row>
    <row r="36" spans="2:14" ht="12.75">
      <c r="B36" s="14">
        <v>35</v>
      </c>
      <c r="C36" s="13">
        <f t="shared" si="1"/>
        <v>140.27440543126238</v>
      </c>
      <c r="D36" s="9">
        <f t="shared" si="2"/>
        <v>1.3855165423734839</v>
      </c>
      <c r="E36" s="9">
        <f t="shared" si="3"/>
        <v>138.88888888888889</v>
      </c>
      <c r="F36" s="13">
        <f t="shared" si="4"/>
        <v>0.990122812938584</v>
      </c>
      <c r="G36" s="13">
        <f t="shared" si="5"/>
        <v>0.009877187061415977</v>
      </c>
      <c r="H36" s="13">
        <f t="shared" si="0"/>
        <v>138.8888888888887</v>
      </c>
      <c r="I36" s="13">
        <f>NPV($A$3,($C$2:C36))*(1+$A$3)^B36</f>
        <v>6880.471544653696</v>
      </c>
      <c r="J36" s="13">
        <f>NPV($A$3,(C37:$C$37))</f>
        <v>137.5170573525811</v>
      </c>
      <c r="K36" s="13">
        <f t="shared" si="6"/>
        <v>-1.3718315363075817</v>
      </c>
      <c r="L36" s="13">
        <f t="shared" si="7"/>
        <v>7077.056445929515</v>
      </c>
      <c r="M36" s="13">
        <f t="shared" si="8"/>
        <v>196.584901275819</v>
      </c>
      <c r="N36" s="13">
        <f t="shared" si="9"/>
        <v>-57.696012386930306</v>
      </c>
    </row>
    <row r="37" spans="2:14" ht="12.75">
      <c r="B37" s="14">
        <v>36</v>
      </c>
      <c r="C37" s="13">
        <f t="shared" si="1"/>
        <v>138.88888888888889</v>
      </c>
      <c r="D37" s="9">
        <f t="shared" si="2"/>
        <v>0</v>
      </c>
      <c r="E37" s="9">
        <f t="shared" si="3"/>
        <v>138.88888888888889</v>
      </c>
      <c r="F37" s="13">
        <f t="shared" si="4"/>
        <v>1</v>
      </c>
      <c r="G37" s="13">
        <f t="shared" si="5"/>
        <v>0</v>
      </c>
      <c r="H37" s="13">
        <f t="shared" si="0"/>
        <v>0</v>
      </c>
      <c r="I37" s="13">
        <f>NPV($A$3,($C$2:C37))*(1+$A$3)^B37</f>
        <v>7087.998084982609</v>
      </c>
      <c r="J37" s="13">
        <v>0</v>
      </c>
      <c r="K37" s="13">
        <f t="shared" si="6"/>
        <v>0</v>
      </c>
      <c r="L37" s="13">
        <f t="shared" si="7"/>
        <v>7147.655173124967</v>
      </c>
      <c r="M37" s="13">
        <f>(L37-I37)</f>
        <v>59.65708814235859</v>
      </c>
      <c r="N37" s="13">
        <f t="shared" si="9"/>
        <v>-59.65708814235859</v>
      </c>
    </row>
    <row r="38" spans="2:11" ht="12.75">
      <c r="B38" s="14"/>
      <c r="C38" s="14"/>
      <c r="D38" s="9"/>
      <c r="E38" s="14"/>
      <c r="F38" s="13"/>
      <c r="G38" s="14"/>
      <c r="H38" s="14"/>
      <c r="I38" s="13"/>
      <c r="J38" s="14"/>
      <c r="K38" s="14"/>
    </row>
    <row r="39" spans="2:11" ht="12.75">
      <c r="B39" s="14"/>
      <c r="C39" s="14"/>
      <c r="D39" s="9"/>
      <c r="E39" s="14"/>
      <c r="F39" s="13"/>
      <c r="G39" s="14"/>
      <c r="H39" s="14"/>
      <c r="I39" s="13"/>
      <c r="J39" s="14"/>
      <c r="K39" s="14"/>
    </row>
    <row r="40" spans="2:11" ht="12.75">
      <c r="B40" s="14"/>
      <c r="C40" s="14"/>
      <c r="D40" s="9"/>
      <c r="E40" s="14"/>
      <c r="F40" s="13"/>
      <c r="G40" s="14"/>
      <c r="H40" s="14"/>
      <c r="I40" s="13"/>
      <c r="J40" s="14"/>
      <c r="K40" s="14"/>
    </row>
    <row r="41" spans="2:11" ht="12.75">
      <c r="B41" s="14"/>
      <c r="C41" s="14"/>
      <c r="D41" s="9"/>
      <c r="E41" s="14"/>
      <c r="F41" s="13"/>
      <c r="G41" s="14"/>
      <c r="H41" s="14"/>
      <c r="I41" s="13"/>
      <c r="J41" s="14"/>
      <c r="K41" s="14"/>
    </row>
    <row r="42" spans="2:11" ht="12.75">
      <c r="B42" s="14"/>
      <c r="C42" s="14"/>
      <c r="D42" s="9"/>
      <c r="E42" s="14"/>
      <c r="F42" s="13"/>
      <c r="G42" s="14"/>
      <c r="H42" s="14"/>
      <c r="I42" s="13"/>
      <c r="J42" s="14"/>
      <c r="K42" s="14"/>
    </row>
    <row r="43" spans="2:11" ht="12.75">
      <c r="B43" s="14"/>
      <c r="C43" s="14"/>
      <c r="D43" s="9"/>
      <c r="E43" s="14"/>
      <c r="F43" s="13"/>
      <c r="G43" s="14"/>
      <c r="H43" s="14"/>
      <c r="I43" s="13"/>
      <c r="J43" s="14"/>
      <c r="K43" s="1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D1">
      <selection activeCell="H36" sqref="H36"/>
    </sheetView>
  </sheetViews>
  <sheetFormatPr defaultColWidth="9.140625" defaultRowHeight="12.75"/>
  <cols>
    <col min="1" max="1" width="21.7109375" style="0" customWidth="1"/>
    <col min="2" max="2" width="8.8515625" style="0" customWidth="1"/>
    <col min="3" max="3" width="16.421875" style="0" customWidth="1"/>
    <col min="4" max="4" width="15.28125" style="3" customWidth="1"/>
    <col min="5" max="5" width="23.00390625" style="0" customWidth="1"/>
    <col min="6" max="6" width="9.140625" style="1" customWidth="1"/>
    <col min="8" max="8" width="11.140625" style="0" bestFit="1" customWidth="1"/>
    <col min="9" max="9" width="9.140625" style="1" customWidth="1"/>
  </cols>
  <sheetData>
    <row r="1" spans="1:14" ht="102">
      <c r="A1" s="4" t="s">
        <v>2</v>
      </c>
      <c r="B1" s="5" t="s">
        <v>0</v>
      </c>
      <c r="C1" s="5" t="s">
        <v>1</v>
      </c>
      <c r="D1" s="6" t="s">
        <v>3</v>
      </c>
      <c r="E1" s="5" t="s">
        <v>4</v>
      </c>
      <c r="F1" s="6" t="s">
        <v>14</v>
      </c>
      <c r="G1" s="7" t="s">
        <v>15</v>
      </c>
      <c r="H1" s="7" t="s">
        <v>27</v>
      </c>
      <c r="I1" s="6" t="s">
        <v>18</v>
      </c>
      <c r="J1" s="6" t="s">
        <v>23</v>
      </c>
      <c r="K1" s="7" t="s">
        <v>29</v>
      </c>
      <c r="L1" s="7" t="s">
        <v>24</v>
      </c>
      <c r="M1" s="7" t="s">
        <v>25</v>
      </c>
      <c r="N1" s="7" t="s">
        <v>28</v>
      </c>
    </row>
    <row r="2" spans="1:14" ht="25.5">
      <c r="A2" s="10" t="s">
        <v>8</v>
      </c>
      <c r="B2" s="14">
        <v>1</v>
      </c>
      <c r="C2" s="13">
        <f>(D2+E2)</f>
        <v>166.00197545535562</v>
      </c>
      <c r="D2" s="9">
        <f>$A$5*$A$3</f>
        <v>49.87859552544549</v>
      </c>
      <c r="E2" s="9">
        <f>$A$5/$A$25</f>
        <v>116.12337992991013</v>
      </c>
      <c r="F2" s="13">
        <f>(E2/C2)</f>
        <v>0.6995301086711478</v>
      </c>
      <c r="G2" s="13">
        <f>D2/C2</f>
        <v>0.30046989132885216</v>
      </c>
      <c r="H2" s="13">
        <f aca="true" t="shared" si="0" ref="H2:H37">($A$5-B2*E2)</f>
        <v>4883.87662007009</v>
      </c>
      <c r="I2" s="13">
        <f>NPV($A$3,($C$2:C2))*(1+$A$3)^B2</f>
        <v>166.00197545535562</v>
      </c>
      <c r="J2" s="13">
        <f>NPV($A$3,(C3:$C$37))</f>
        <v>4883.876620070106</v>
      </c>
      <c r="K2" s="13">
        <f>(J2-H2)</f>
        <v>1.546140993013978E-11</v>
      </c>
      <c r="L2" s="13">
        <f>$A$5*(1+$A$3)^B2</f>
        <v>5049.878595525445</v>
      </c>
      <c r="M2" s="13">
        <f>(L2-I2)</f>
        <v>4883.876620070089</v>
      </c>
      <c r="N2" s="13">
        <f>-(M2-H2)</f>
        <v>9.094947017729282E-13</v>
      </c>
    </row>
    <row r="3" spans="1:14" ht="12.75">
      <c r="A3" s="8">
        <f>EXP(LN(1+$A$11)/$A$17)-1</f>
        <v>0.009975719105089098</v>
      </c>
      <c r="B3" s="14">
        <v>2</v>
      </c>
      <c r="C3" s="13">
        <f aca="true" t="shared" si="1" ref="C3:C37">(D3+E3)</f>
        <v>166.00197545535562</v>
      </c>
      <c r="D3" s="9">
        <f aca="true" t="shared" si="2" ref="D3:D37">$A$5*$A$3</f>
        <v>49.87859552544549</v>
      </c>
      <c r="E3" s="9">
        <f aca="true" t="shared" si="3" ref="E3:E37">$A$5/$A$25</f>
        <v>116.12337992991013</v>
      </c>
      <c r="F3" s="13">
        <f aca="true" t="shared" si="4" ref="F3:F37">(E3/C3)</f>
        <v>0.6995301086711478</v>
      </c>
      <c r="G3" s="13">
        <f aca="true" t="shared" si="5" ref="G3:G37">D3/C3</f>
        <v>0.30046989132885216</v>
      </c>
      <c r="H3" s="13">
        <f t="shared" si="0"/>
        <v>4767.7532401401795</v>
      </c>
      <c r="I3" s="13">
        <f>NPV($A$3,($C$2:C3))*(1+$A$3)^B3</f>
        <v>333.65993998874376</v>
      </c>
      <c r="J3" s="13">
        <f>NPV($A$3,(C4:$C$37))</f>
        <v>4766.594825920481</v>
      </c>
      <c r="K3" s="13">
        <f aca="true" t="shared" si="6" ref="K3:K37">(J3-H3)</f>
        <v>-1.1584142196988978</v>
      </c>
      <c r="L3" s="13">
        <f aca="true" t="shared" si="7" ref="L3:L37">$A$5*(1+$A$3)^B3</f>
        <v>5100.254765909209</v>
      </c>
      <c r="M3" s="13">
        <f aca="true" t="shared" si="8" ref="M3:M36">(L3-I3)</f>
        <v>4766.594825920465</v>
      </c>
      <c r="N3" s="13">
        <f aca="true" t="shared" si="9" ref="N3:N37">-(M3-H3)</f>
        <v>1.1584142197143592</v>
      </c>
    </row>
    <row r="4" spans="1:14" ht="12.75">
      <c r="A4" s="11" t="s">
        <v>9</v>
      </c>
      <c r="B4" s="14">
        <v>3</v>
      </c>
      <c r="C4" s="13">
        <f t="shared" si="1"/>
        <v>166.00197545535562</v>
      </c>
      <c r="D4" s="9">
        <f t="shared" si="2"/>
        <v>49.87859552544549</v>
      </c>
      <c r="E4" s="9">
        <f t="shared" si="3"/>
        <v>116.12337992991013</v>
      </c>
      <c r="F4" s="13">
        <f t="shared" si="4"/>
        <v>0.6995301086711478</v>
      </c>
      <c r="G4" s="13">
        <f t="shared" si="5"/>
        <v>0.30046989132885216</v>
      </c>
      <c r="H4" s="13">
        <f t="shared" si="0"/>
        <v>4651.62986021027</v>
      </c>
      <c r="I4" s="13">
        <f>NPV($A$3,($C$2:C4))*(1+$A$3)^B4</f>
        <v>502.99041328204805</v>
      </c>
      <c r="J4" s="13">
        <f>NPV($A$3,(C5:$C$37))</f>
        <v>4648.14306153628</v>
      </c>
      <c r="K4" s="13">
        <f t="shared" si="6"/>
        <v>-3.4867986739900516</v>
      </c>
      <c r="L4" s="13">
        <f t="shared" si="7"/>
        <v>5151.133474818312</v>
      </c>
      <c r="M4" s="13">
        <f t="shared" si="8"/>
        <v>4648.143061536263</v>
      </c>
      <c r="N4" s="13">
        <f t="shared" si="9"/>
        <v>3.4867986740064225</v>
      </c>
    </row>
    <row r="5" spans="1:14" ht="12.75">
      <c r="A5" s="8">
        <v>5000</v>
      </c>
      <c r="B5" s="14">
        <v>4</v>
      </c>
      <c r="C5" s="13">
        <f t="shared" si="1"/>
        <v>166.00197545535562</v>
      </c>
      <c r="D5" s="9">
        <f t="shared" si="2"/>
        <v>49.87859552544549</v>
      </c>
      <c r="E5" s="9">
        <f t="shared" si="3"/>
        <v>116.12337992991013</v>
      </c>
      <c r="F5" s="13">
        <f t="shared" si="4"/>
        <v>0.6995301086711478</v>
      </c>
      <c r="G5" s="13">
        <f t="shared" si="5"/>
        <v>0.30046989132885216</v>
      </c>
      <c r="H5" s="13">
        <f t="shared" si="0"/>
        <v>4535.506480280359</v>
      </c>
      <c r="I5" s="13">
        <f>NPV($A$3,($C$2:C5))*(1+$A$3)^B5</f>
        <v>674.0100798128581</v>
      </c>
      <c r="J5" s="13">
        <f>NPV($A$3,(C6:$C$37))</f>
        <v>4528.509655623078</v>
      </c>
      <c r="K5" s="13">
        <f t="shared" si="6"/>
        <v>-6.99682465728074</v>
      </c>
      <c r="L5" s="13">
        <f t="shared" si="7"/>
        <v>5202.51973543592</v>
      </c>
      <c r="M5" s="13">
        <f t="shared" si="8"/>
        <v>4528.509655623062</v>
      </c>
      <c r="N5" s="13">
        <f t="shared" si="9"/>
        <v>6.996824657297111</v>
      </c>
    </row>
    <row r="6" spans="1:14" ht="12.75">
      <c r="A6" s="11" t="s">
        <v>5</v>
      </c>
      <c r="B6" s="14">
        <v>5</v>
      </c>
      <c r="C6" s="13">
        <f t="shared" si="1"/>
        <v>166.00197545535562</v>
      </c>
      <c r="D6" s="9">
        <f t="shared" si="2"/>
        <v>49.87859552544549</v>
      </c>
      <c r="E6" s="9">
        <f t="shared" si="3"/>
        <v>116.12337992991013</v>
      </c>
      <c r="F6" s="13">
        <f t="shared" si="4"/>
        <v>0.6995301086711478</v>
      </c>
      <c r="G6" s="13">
        <f t="shared" si="5"/>
        <v>0.30046989132885216</v>
      </c>
      <c r="H6" s="13">
        <f t="shared" si="0"/>
        <v>4419.383100350449</v>
      </c>
      <c r="I6" s="13">
        <f>NPV($A$3,($C$2:C6))*(1+$A$3)^B6</f>
        <v>846.7357904984254</v>
      </c>
      <c r="J6" s="13">
        <f>NPV($A$3,(C7:$C$37))</f>
        <v>4407.682820456902</v>
      </c>
      <c r="K6" s="13">
        <f t="shared" si="6"/>
        <v>-11.700279893547304</v>
      </c>
      <c r="L6" s="13">
        <f t="shared" si="7"/>
        <v>5254.418610955311</v>
      </c>
      <c r="M6" s="13">
        <f t="shared" si="8"/>
        <v>4407.682820456886</v>
      </c>
      <c r="N6" s="13">
        <f t="shared" si="9"/>
        <v>11.700279893563675</v>
      </c>
    </row>
    <row r="7" spans="1:14" ht="12.75">
      <c r="A7" s="2" t="s">
        <v>6</v>
      </c>
      <c r="B7" s="14">
        <v>6</v>
      </c>
      <c r="C7" s="13">
        <f t="shared" si="1"/>
        <v>166.00197545535562</v>
      </c>
      <c r="D7" s="9">
        <f t="shared" si="2"/>
        <v>49.87859552544549</v>
      </c>
      <c r="E7" s="9">
        <f t="shared" si="3"/>
        <v>116.12337992991013</v>
      </c>
      <c r="F7" s="13">
        <f t="shared" si="4"/>
        <v>0.6995301086711478</v>
      </c>
      <c r="G7" s="13">
        <f t="shared" si="5"/>
        <v>0.30046989132885216</v>
      </c>
      <c r="H7" s="13">
        <f t="shared" si="0"/>
        <v>4303.259720420539</v>
      </c>
      <c r="I7" s="13">
        <f>NPV($A$3,($C$2:C7))*(1+$A$3)^B7</f>
        <v>1021.1845643560189</v>
      </c>
      <c r="J7" s="13">
        <f>NPV($A$3,(C8:$C$37))</f>
        <v>4285.650650722751</v>
      </c>
      <c r="K7" s="13">
        <f t="shared" si="6"/>
        <v>-17.609069697788073</v>
      </c>
      <c r="L7" s="13">
        <f t="shared" si="7"/>
        <v>5306.835215078753</v>
      </c>
      <c r="M7" s="13">
        <f t="shared" si="8"/>
        <v>4285.650650722734</v>
      </c>
      <c r="N7" s="13">
        <f t="shared" si="9"/>
        <v>17.609069697805353</v>
      </c>
    </row>
    <row r="8" spans="1:14" ht="12.75">
      <c r="A8" s="11" t="s">
        <v>7</v>
      </c>
      <c r="B8" s="14">
        <v>7</v>
      </c>
      <c r="C8" s="13">
        <f t="shared" si="1"/>
        <v>166.00197545535562</v>
      </c>
      <c r="D8" s="9">
        <f t="shared" si="2"/>
        <v>49.87859552544549</v>
      </c>
      <c r="E8" s="9">
        <f t="shared" si="3"/>
        <v>116.12337992991013</v>
      </c>
      <c r="F8" s="13">
        <f t="shared" si="4"/>
        <v>0.6995301086711478</v>
      </c>
      <c r="G8" s="13">
        <f t="shared" si="5"/>
        <v>0.30046989132885216</v>
      </c>
      <c r="H8" s="13">
        <f t="shared" si="0"/>
        <v>4187.136340490629</v>
      </c>
      <c r="I8" s="13">
        <f>NPV($A$3,($C$2:C8))*(1+$A$3)^B8</f>
        <v>1197.373590179843</v>
      </c>
      <c r="J8" s="13">
        <f>NPV($A$3,(C9:$C$37))</f>
        <v>4162.401122341549</v>
      </c>
      <c r="K8" s="13">
        <f t="shared" si="6"/>
        <v>-24.73521814907963</v>
      </c>
      <c r="L8" s="13">
        <f t="shared" si="7"/>
        <v>5359.774712521375</v>
      </c>
      <c r="M8" s="13">
        <f t="shared" si="8"/>
        <v>4162.401122341532</v>
      </c>
      <c r="N8" s="13">
        <f t="shared" si="9"/>
        <v>24.73521814909691</v>
      </c>
    </row>
    <row r="9" spans="1:14" ht="12.75">
      <c r="A9" s="8">
        <v>36</v>
      </c>
      <c r="B9" s="14">
        <v>8</v>
      </c>
      <c r="C9" s="13">
        <f t="shared" si="1"/>
        <v>166.00197545535562</v>
      </c>
      <c r="D9" s="9">
        <f t="shared" si="2"/>
        <v>49.87859552544549</v>
      </c>
      <c r="E9" s="9">
        <f t="shared" si="3"/>
        <v>116.12337992991013</v>
      </c>
      <c r="F9" s="13">
        <f t="shared" si="4"/>
        <v>0.6995301086711478</v>
      </c>
      <c r="G9" s="13">
        <f t="shared" si="5"/>
        <v>0.30046989132885216</v>
      </c>
      <c r="H9" s="13">
        <f t="shared" si="0"/>
        <v>4071.012960560719</v>
      </c>
      <c r="I9" s="13">
        <f>NPV($A$3,($C$2:C9))*(1+$A$3)^B9</f>
        <v>1375.3202282346842</v>
      </c>
      <c r="J9" s="13">
        <f>NPV($A$3,(C10:$C$37))</f>
        <v>4037.92209128538</v>
      </c>
      <c r="K9" s="13">
        <f t="shared" si="6"/>
        <v>-33.09086927533917</v>
      </c>
      <c r="L9" s="13">
        <f t="shared" si="7"/>
        <v>5413.242319520046</v>
      </c>
      <c r="M9" s="13">
        <f t="shared" si="8"/>
        <v>4037.922091285362</v>
      </c>
      <c r="N9" s="13">
        <f t="shared" si="9"/>
        <v>33.09086927535691</v>
      </c>
    </row>
    <row r="10" spans="1:14" ht="25.5">
      <c r="A10" s="10" t="s">
        <v>10</v>
      </c>
      <c r="B10" s="14">
        <v>9</v>
      </c>
      <c r="C10" s="13">
        <f t="shared" si="1"/>
        <v>166.00197545535562</v>
      </c>
      <c r="D10" s="9">
        <f t="shared" si="2"/>
        <v>49.87859552544549</v>
      </c>
      <c r="E10" s="9">
        <f t="shared" si="3"/>
        <v>116.12337992991013</v>
      </c>
      <c r="F10" s="13">
        <f t="shared" si="4"/>
        <v>0.6995301086711478</v>
      </c>
      <c r="G10" s="13">
        <f t="shared" si="5"/>
        <v>0.30046989132885216</v>
      </c>
      <c r="H10" s="13">
        <f t="shared" si="0"/>
        <v>3954.8895806308087</v>
      </c>
      <c r="I10" s="13">
        <f>NPV($A$3,($C$2:C10))*(1+$A$3)^B10</f>
        <v>1555.042011966456</v>
      </c>
      <c r="J10" s="13">
        <f>NPV($A$3,(C11:$C$37))</f>
        <v>3912.2012923809207</v>
      </c>
      <c r="K10" s="13">
        <f t="shared" si="6"/>
        <v>-42.688288249888046</v>
      </c>
      <c r="L10" s="13">
        <f t="shared" si="7"/>
        <v>5467.243304347359</v>
      </c>
      <c r="M10" s="13">
        <f t="shared" si="8"/>
        <v>3912.2012923809034</v>
      </c>
      <c r="N10" s="13">
        <f t="shared" si="9"/>
        <v>42.68828824990533</v>
      </c>
    </row>
    <row r="11" spans="1:14" ht="12.75">
      <c r="A11" s="8">
        <v>0.1265</v>
      </c>
      <c r="B11" s="14">
        <v>10</v>
      </c>
      <c r="C11" s="13">
        <f t="shared" si="1"/>
        <v>166.00197545535562</v>
      </c>
      <c r="D11" s="9">
        <f t="shared" si="2"/>
        <v>49.87859552544549</v>
      </c>
      <c r="E11" s="9">
        <f t="shared" si="3"/>
        <v>116.12337992991013</v>
      </c>
      <c r="F11" s="13">
        <f t="shared" si="4"/>
        <v>0.6995301086711478</v>
      </c>
      <c r="G11" s="13">
        <f t="shared" si="5"/>
        <v>0.30046989132885216</v>
      </c>
      <c r="H11" s="13">
        <f t="shared" si="0"/>
        <v>3838.7662007008985</v>
      </c>
      <c r="I11" s="13">
        <f>NPV($A$3,($C$2:C11))*(1+$A$3)^B11</f>
        <v>1736.5566497298016</v>
      </c>
      <c r="J11" s="13">
        <f>NPV($A$3,(C12:$C$37))</f>
        <v>3785.2263381009234</v>
      </c>
      <c r="K11" s="13">
        <f t="shared" si="6"/>
        <v>-53.539862599975095</v>
      </c>
      <c r="L11" s="13">
        <f t="shared" si="7"/>
        <v>5521.7829878307075</v>
      </c>
      <c r="M11" s="13">
        <f t="shared" si="8"/>
        <v>3785.226338100906</v>
      </c>
      <c r="N11" s="13">
        <f t="shared" si="9"/>
        <v>53.539862599992375</v>
      </c>
    </row>
    <row r="12" spans="1:14" ht="12.75">
      <c r="A12" s="11" t="s">
        <v>11</v>
      </c>
      <c r="B12" s="14">
        <v>11</v>
      </c>
      <c r="C12" s="13">
        <f t="shared" si="1"/>
        <v>166.00197545535562</v>
      </c>
      <c r="D12" s="9">
        <f t="shared" si="2"/>
        <v>49.87859552544549</v>
      </c>
      <c r="E12" s="9">
        <f t="shared" si="3"/>
        <v>116.12337992991013</v>
      </c>
      <c r="F12" s="13">
        <f t="shared" si="4"/>
        <v>0.6995301086711478</v>
      </c>
      <c r="G12" s="13">
        <f t="shared" si="5"/>
        <v>0.30046989132885216</v>
      </c>
      <c r="H12" s="13">
        <f t="shared" si="0"/>
        <v>3722.6428207709887</v>
      </c>
      <c r="I12" s="13">
        <f>NPV($A$3,($C$2:C12))*(1+$A$3)^B12</f>
        <v>1919.8820265329362</v>
      </c>
      <c r="J12" s="13">
        <f>NPV($A$3,(C13:$C$37))</f>
        <v>3656.9847173436474</v>
      </c>
      <c r="K12" s="13">
        <f t="shared" si="6"/>
        <v>-65.6581034273413</v>
      </c>
      <c r="L12" s="13">
        <f t="shared" si="7"/>
        <v>5576.866743876566</v>
      </c>
      <c r="M12" s="13">
        <f t="shared" si="8"/>
        <v>3656.98471734363</v>
      </c>
      <c r="N12" s="13">
        <f t="shared" si="9"/>
        <v>65.65810342735858</v>
      </c>
    </row>
    <row r="13" spans="1:14" ht="12.75">
      <c r="A13" s="8">
        <v>0.02</v>
      </c>
      <c r="B13" s="14">
        <v>12</v>
      </c>
      <c r="C13" s="13">
        <f t="shared" si="1"/>
        <v>166.00197545535562</v>
      </c>
      <c r="D13" s="9">
        <f t="shared" si="2"/>
        <v>49.87859552544549</v>
      </c>
      <c r="E13" s="9">
        <f t="shared" si="3"/>
        <v>116.12337992991013</v>
      </c>
      <c r="F13" s="13">
        <f t="shared" si="4"/>
        <v>0.6995301086711478</v>
      </c>
      <c r="G13" s="13">
        <f t="shared" si="5"/>
        <v>0.30046989132885216</v>
      </c>
      <c r="H13" s="13">
        <f t="shared" si="0"/>
        <v>3606.5194408410784</v>
      </c>
      <c r="I13" s="13">
        <f>NPV($A$3,($C$2:C13))*(1+$A$3)^B13</f>
        <v>2105.0362057998937</v>
      </c>
      <c r="J13" s="13">
        <f>NPV($A$3,(C14:$C$37))</f>
        <v>3527.4637942001154</v>
      </c>
      <c r="K13" s="13">
        <f t="shared" si="6"/>
        <v>-79.055646640963</v>
      </c>
      <c r="L13" s="13">
        <f t="shared" si="7"/>
        <v>5632.499999999992</v>
      </c>
      <c r="M13" s="13">
        <f t="shared" si="8"/>
        <v>3527.463794200098</v>
      </c>
      <c r="N13" s="13">
        <f t="shared" si="9"/>
        <v>79.05564664098029</v>
      </c>
    </row>
    <row r="14" spans="1:14" ht="25.5">
      <c r="A14" s="10" t="s">
        <v>12</v>
      </c>
      <c r="B14" s="14">
        <v>13</v>
      </c>
      <c r="C14" s="13">
        <f t="shared" si="1"/>
        <v>166.00197545535562</v>
      </c>
      <c r="D14" s="9">
        <f t="shared" si="2"/>
        <v>49.87859552544549</v>
      </c>
      <c r="E14" s="9">
        <f t="shared" si="3"/>
        <v>116.12337992991013</v>
      </c>
      <c r="F14" s="13">
        <f t="shared" si="4"/>
        <v>0.6995301086711478</v>
      </c>
      <c r="G14" s="13">
        <f t="shared" si="5"/>
        <v>0.30046989132885216</v>
      </c>
      <c r="H14" s="13">
        <f t="shared" si="0"/>
        <v>3490.396060911168</v>
      </c>
      <c r="I14" s="13">
        <f>NPV($A$3,($C$2:C14))*(1+$A$3)^B14</f>
        <v>2292.037431150352</v>
      </c>
      <c r="J14" s="13">
        <f>NPV($A$3,(C15:$C$37))</f>
        <v>3396.6508067090717</v>
      </c>
      <c r="K14" s="13">
        <f t="shared" si="6"/>
        <v>-93.74525420209648</v>
      </c>
      <c r="L14" s="13">
        <f t="shared" si="7"/>
        <v>5688.688237859406</v>
      </c>
      <c r="M14" s="13">
        <f t="shared" si="8"/>
        <v>3396.6508067090545</v>
      </c>
      <c r="N14" s="13">
        <f t="shared" si="9"/>
        <v>93.74525420211376</v>
      </c>
    </row>
    <row r="15" spans="1:14" ht="12.75">
      <c r="A15" s="8">
        <f>EXP(LN(1+$A$13)/$A$17)-1</f>
        <v>0.0016515813019202241</v>
      </c>
      <c r="B15" s="14">
        <v>14</v>
      </c>
      <c r="C15" s="13">
        <f t="shared" si="1"/>
        <v>166.00197545535562</v>
      </c>
      <c r="D15" s="9">
        <f t="shared" si="2"/>
        <v>49.87859552544549</v>
      </c>
      <c r="E15" s="9">
        <f t="shared" si="3"/>
        <v>116.12337992991013</v>
      </c>
      <c r="F15" s="13">
        <f t="shared" si="4"/>
        <v>0.6995301086711478</v>
      </c>
      <c r="G15" s="13">
        <f t="shared" si="5"/>
        <v>0.30046989132885216</v>
      </c>
      <c r="H15" s="13">
        <f t="shared" si="0"/>
        <v>3374.2726809812584</v>
      </c>
      <c r="I15" s="13">
        <f>NPV($A$3,($C$2:C15))*(1+$A$3)^B15</f>
        <v>2480.9041281972127</v>
      </c>
      <c r="J15" s="13">
        <f>NPV($A$3,(C16:$C$37))</f>
        <v>3264.5328655995204</v>
      </c>
      <c r="K15" s="13">
        <f t="shared" si="6"/>
        <v>-109.73981538173803</v>
      </c>
      <c r="L15" s="13">
        <f t="shared" si="7"/>
        <v>5745.436993796716</v>
      </c>
      <c r="M15" s="13">
        <f t="shared" si="8"/>
        <v>3264.532865599503</v>
      </c>
      <c r="N15" s="13">
        <f t="shared" si="9"/>
        <v>109.7398153817553</v>
      </c>
    </row>
    <row r="16" spans="1:14" ht="25.5">
      <c r="A16" s="10" t="s">
        <v>13</v>
      </c>
      <c r="B16" s="14">
        <v>15</v>
      </c>
      <c r="C16" s="13">
        <f t="shared" si="1"/>
        <v>166.00197545535562</v>
      </c>
      <c r="D16" s="9">
        <f t="shared" si="2"/>
        <v>49.87859552544549</v>
      </c>
      <c r="E16" s="9">
        <f t="shared" si="3"/>
        <v>116.12337992991013</v>
      </c>
      <c r="F16" s="13">
        <f t="shared" si="4"/>
        <v>0.6995301086711478</v>
      </c>
      <c r="G16" s="13">
        <f t="shared" si="5"/>
        <v>0.30046989132885216</v>
      </c>
      <c r="H16" s="13">
        <f t="shared" si="0"/>
        <v>3258.149301051348</v>
      </c>
      <c r="I16" s="13">
        <f>NPV($A$3,($C$2:C16))*(1+$A$3)^B16</f>
        <v>2671.65490636212</v>
      </c>
      <c r="J16" s="13">
        <f>NPV($A$3,(C17:$C$37))</f>
        <v>3131.096953020717</v>
      </c>
      <c r="K16" s="13">
        <f t="shared" si="6"/>
        <v>-127.05234803063104</v>
      </c>
      <c r="L16" s="13">
        <f t="shared" si="7"/>
        <v>5802.751859382819</v>
      </c>
      <c r="M16" s="13">
        <f t="shared" si="8"/>
        <v>3131.096953020699</v>
      </c>
      <c r="N16" s="13">
        <f t="shared" si="9"/>
        <v>127.05234803064923</v>
      </c>
    </row>
    <row r="17" spans="1:14" ht="12.75">
      <c r="A17" s="8">
        <v>12</v>
      </c>
      <c r="B17" s="14">
        <v>16</v>
      </c>
      <c r="C17" s="13">
        <f t="shared" si="1"/>
        <v>166.00197545535562</v>
      </c>
      <c r="D17" s="9">
        <f t="shared" si="2"/>
        <v>49.87859552544549</v>
      </c>
      <c r="E17" s="9">
        <f t="shared" si="3"/>
        <v>116.12337992991013</v>
      </c>
      <c r="F17" s="13">
        <f t="shared" si="4"/>
        <v>0.6995301086711478</v>
      </c>
      <c r="G17" s="13">
        <f t="shared" si="5"/>
        <v>0.30046989132885216</v>
      </c>
      <c r="H17" s="13">
        <f t="shared" si="0"/>
        <v>3142.025921121438</v>
      </c>
      <c r="I17" s="13">
        <f>NPV($A$3,($C$2:C17))*(1+$A$3)^B17</f>
        <v>2864.3085607090766</v>
      </c>
      <c r="J17" s="13">
        <f>NPV($A$3,(C18:$C$37))</f>
        <v>2996.3299212594966</v>
      </c>
      <c r="K17" s="13">
        <f t="shared" si="6"/>
        <v>-145.69599986194135</v>
      </c>
      <c r="L17" s="13">
        <f t="shared" si="7"/>
        <v>5860.6384819685545</v>
      </c>
      <c r="M17" s="13">
        <f t="shared" si="8"/>
        <v>2996.329921259478</v>
      </c>
      <c r="N17" s="13">
        <f t="shared" si="9"/>
        <v>145.69599986196</v>
      </c>
    </row>
    <row r="18" spans="1:14" ht="38.25">
      <c r="A18" s="10" t="s">
        <v>20</v>
      </c>
      <c r="B18" s="14">
        <v>17</v>
      </c>
      <c r="C18" s="13">
        <f t="shared" si="1"/>
        <v>166.00197545535562</v>
      </c>
      <c r="D18" s="9">
        <f t="shared" si="2"/>
        <v>49.87859552544549</v>
      </c>
      <c r="E18" s="9">
        <f t="shared" si="3"/>
        <v>116.12337992991013</v>
      </c>
      <c r="F18" s="13">
        <f t="shared" si="4"/>
        <v>0.6995301086711478</v>
      </c>
      <c r="G18" s="13">
        <f t="shared" si="5"/>
        <v>0.30046989132885216</v>
      </c>
      <c r="H18" s="13">
        <f t="shared" si="0"/>
        <v>3025.9025411915277</v>
      </c>
      <c r="I18" s="13">
        <f>NPV($A$3,($C$2:C18))*(1+$A$3)^B18</f>
        <v>3058.884073796368</v>
      </c>
      <c r="J18" s="13">
        <f>NPV($A$3,(C19:$C$37))</f>
        <v>2860.218491444799</v>
      </c>
      <c r="K18" s="13">
        <f t="shared" si="6"/>
        <v>-165.68404974672876</v>
      </c>
      <c r="L18" s="13">
        <f t="shared" si="7"/>
        <v>5919.102565241148</v>
      </c>
      <c r="M18" s="13">
        <f t="shared" si="8"/>
        <v>2860.2184914447803</v>
      </c>
      <c r="N18" s="13">
        <f t="shared" si="9"/>
        <v>165.6840497467474</v>
      </c>
    </row>
    <row r="19" spans="1:14" ht="12.75">
      <c r="A19" s="13">
        <f>NPV($A$15,($C$2:$C$37))</f>
        <v>5797.23589369292</v>
      </c>
      <c r="B19" s="14">
        <v>18</v>
      </c>
      <c r="C19" s="13">
        <f t="shared" si="1"/>
        <v>166.00197545535562</v>
      </c>
      <c r="D19" s="9">
        <f t="shared" si="2"/>
        <v>49.87859552544549</v>
      </c>
      <c r="E19" s="9">
        <f t="shared" si="3"/>
        <v>116.12337992991013</v>
      </c>
      <c r="F19" s="13">
        <f t="shared" si="4"/>
        <v>0.6995301086711478</v>
      </c>
      <c r="G19" s="13">
        <f t="shared" si="5"/>
        <v>0.30046989132885216</v>
      </c>
      <c r="H19" s="13">
        <f t="shared" si="0"/>
        <v>2909.7791612616174</v>
      </c>
      <c r="I19" s="13">
        <f>NPV($A$3,($C$2:C19))*(1+$A$3)^B19</f>
        <v>3255.4006175469463</v>
      </c>
      <c r="J19" s="13">
        <f>NPV($A$3,(C20:$C$37))</f>
        <v>2722.7492522392786</v>
      </c>
      <c r="K19" s="13">
        <f t="shared" si="6"/>
        <v>-187.02990902233887</v>
      </c>
      <c r="L19" s="13">
        <f t="shared" si="7"/>
        <v>5978.149869786205</v>
      </c>
      <c r="M19" s="13">
        <f t="shared" si="8"/>
        <v>2722.749252239259</v>
      </c>
      <c r="N19" s="13">
        <f t="shared" si="9"/>
        <v>187.02990902235842</v>
      </c>
    </row>
    <row r="20" spans="1:14" ht="38.25">
      <c r="A20" s="10" t="s">
        <v>26</v>
      </c>
      <c r="B20" s="14">
        <v>19</v>
      </c>
      <c r="C20" s="13">
        <f t="shared" si="1"/>
        <v>166.00197545535562</v>
      </c>
      <c r="D20" s="9">
        <f t="shared" si="2"/>
        <v>49.87859552544549</v>
      </c>
      <c r="E20" s="9">
        <f t="shared" si="3"/>
        <v>116.12337992991013</v>
      </c>
      <c r="F20" s="13">
        <f t="shared" si="4"/>
        <v>0.6995301086711478</v>
      </c>
      <c r="G20" s="13">
        <f t="shared" si="5"/>
        <v>0.30046989132885216</v>
      </c>
      <c r="H20" s="13">
        <f t="shared" si="0"/>
        <v>2793.6557813317077</v>
      </c>
      <c r="I20" s="13">
        <f>NPV($A$3,($C$2:C20))*(1+$A$3)^B20</f>
        <v>3453.877555137484</v>
      </c>
      <c r="J20" s="13">
        <f>NPV($A$3,(C21:$C$37))</f>
        <v>2583.9086585178534</v>
      </c>
      <c r="K20" s="13">
        <f t="shared" si="6"/>
        <v>-209.74712281385428</v>
      </c>
      <c r="L20" s="13">
        <f t="shared" si="7"/>
        <v>6037.7862136553185</v>
      </c>
      <c r="M20" s="13">
        <f t="shared" si="8"/>
        <v>2583.9086585178347</v>
      </c>
      <c r="N20" s="13">
        <f t="shared" si="9"/>
        <v>209.74712281387292</v>
      </c>
    </row>
    <row r="21" spans="1:14" ht="12.75">
      <c r="A21" s="15">
        <f>($A$5/($A$19))</f>
        <v>0.8624799976553879</v>
      </c>
      <c r="B21" s="14">
        <v>20</v>
      </c>
      <c r="C21" s="13">
        <f t="shared" si="1"/>
        <v>166.00197545535562</v>
      </c>
      <c r="D21" s="9">
        <f t="shared" si="2"/>
        <v>49.87859552544549</v>
      </c>
      <c r="E21" s="9">
        <f t="shared" si="3"/>
        <v>116.12337992991013</v>
      </c>
      <c r="F21" s="13">
        <f t="shared" si="4"/>
        <v>0.6995301086711478</v>
      </c>
      <c r="G21" s="13">
        <f t="shared" si="5"/>
        <v>0.30046989132885216</v>
      </c>
      <c r="H21" s="13">
        <f t="shared" si="0"/>
        <v>2677.5324014017974</v>
      </c>
      <c r="I21" s="13">
        <f>NPV($A$3,($C$2:C21))*(1+$A$3)^B21</f>
        <v>3654.3344429062627</v>
      </c>
      <c r="J21" s="13">
        <f>NPV($A$3,(C22:$C$37))</f>
        <v>2443.6830300330794</v>
      </c>
      <c r="K21" s="13">
        <f t="shared" si="6"/>
        <v>-233.84937136871804</v>
      </c>
      <c r="L21" s="13">
        <f t="shared" si="7"/>
        <v>6098.017472939322</v>
      </c>
      <c r="M21" s="13">
        <f t="shared" si="8"/>
        <v>2443.6830300330594</v>
      </c>
      <c r="N21" s="13">
        <f t="shared" si="9"/>
        <v>233.84937136873805</v>
      </c>
    </row>
    <row r="22" spans="1:14" ht="12.75">
      <c r="A22" s="10"/>
      <c r="B22" s="14">
        <v>21</v>
      </c>
      <c r="C22" s="13">
        <f t="shared" si="1"/>
        <v>166.00197545535562</v>
      </c>
      <c r="D22" s="9">
        <f t="shared" si="2"/>
        <v>49.87859552544549</v>
      </c>
      <c r="E22" s="9">
        <f t="shared" si="3"/>
        <v>116.12337992991013</v>
      </c>
      <c r="F22" s="13">
        <f t="shared" si="4"/>
        <v>0.6995301086711478</v>
      </c>
      <c r="G22" s="13">
        <f t="shared" si="5"/>
        <v>0.30046989132885216</v>
      </c>
      <c r="H22" s="13">
        <f t="shared" si="0"/>
        <v>2561.409021471887</v>
      </c>
      <c r="I22" s="13">
        <f>NPV($A$3,($C$2:C22))*(1+$A$3)^B22</f>
        <v>3856.791032280104</v>
      </c>
      <c r="J22" s="13">
        <f>NPV($A$3,(C23:$C$37))</f>
        <v>2302.058550067207</v>
      </c>
      <c r="K22" s="13">
        <f t="shared" si="6"/>
        <v>-259.3504714046803</v>
      </c>
      <c r="L22" s="13">
        <f t="shared" si="7"/>
        <v>6158.849582347291</v>
      </c>
      <c r="M22" s="13">
        <f t="shared" si="8"/>
        <v>2302.0585500671873</v>
      </c>
      <c r="N22" s="13">
        <f t="shared" si="9"/>
        <v>259.3504714046999</v>
      </c>
    </row>
    <row r="23" spans="1:14" ht="12.75">
      <c r="A23" s="13"/>
      <c r="B23" s="14">
        <v>22</v>
      </c>
      <c r="C23" s="13">
        <f t="shared" si="1"/>
        <v>166.00197545535562</v>
      </c>
      <c r="D23" s="9">
        <f t="shared" si="2"/>
        <v>49.87859552544549</v>
      </c>
      <c r="E23" s="9">
        <f t="shared" si="3"/>
        <v>116.12337992991013</v>
      </c>
      <c r="F23" s="13">
        <f t="shared" si="4"/>
        <v>0.6995301086711478</v>
      </c>
      <c r="G23" s="13">
        <f t="shared" si="5"/>
        <v>0.30046989132885216</v>
      </c>
      <c r="H23" s="13">
        <f t="shared" si="0"/>
        <v>2445.2856415419774</v>
      </c>
      <c r="I23" s="13">
        <f>NPV($A$3,($C$2:C23))*(1+$A$3)^B23</f>
        <v>4061.2672717205114</v>
      </c>
      <c r="J23" s="13">
        <f>NPV($A$3,(C24:$C$37))</f>
        <v>2159.02126407079</v>
      </c>
      <c r="K23" s="13">
        <f t="shared" si="6"/>
        <v>-286.26437747118734</v>
      </c>
      <c r="L23" s="13">
        <f t="shared" si="7"/>
        <v>6220.288535791282</v>
      </c>
      <c r="M23" s="13">
        <f t="shared" si="8"/>
        <v>2159.0212640707705</v>
      </c>
      <c r="N23" s="13">
        <f t="shared" si="9"/>
        <v>286.2643774712069</v>
      </c>
    </row>
    <row r="24" spans="1:14" ht="25.5">
      <c r="A24" s="10" t="s">
        <v>16</v>
      </c>
      <c r="B24" s="14">
        <v>23</v>
      </c>
      <c r="C24" s="13">
        <f t="shared" si="1"/>
        <v>166.00197545535562</v>
      </c>
      <c r="D24" s="9">
        <f t="shared" si="2"/>
        <v>49.87859552544549</v>
      </c>
      <c r="E24" s="9">
        <f t="shared" si="3"/>
        <v>116.12337992991013</v>
      </c>
      <c r="F24" s="13">
        <f t="shared" si="4"/>
        <v>0.6995301086711478</v>
      </c>
      <c r="G24" s="13">
        <f t="shared" si="5"/>
        <v>0.30046989132885216</v>
      </c>
      <c r="H24" s="13">
        <f t="shared" si="0"/>
        <v>2329.162261612067</v>
      </c>
      <c r="I24" s="13">
        <f>NPV($A$3,($C$2:C24))*(1+$A$3)^B24</f>
        <v>4267.783308689242</v>
      </c>
      <c r="J24" s="13">
        <f>NPV($A$3,(C25:$C$37))</f>
        <v>2014.5570782877192</v>
      </c>
      <c r="K24" s="13">
        <f t="shared" si="6"/>
        <v>-314.605183324348</v>
      </c>
      <c r="L24" s="13">
        <f t="shared" si="7"/>
        <v>6282.340386976943</v>
      </c>
      <c r="M24" s="13">
        <f t="shared" si="8"/>
        <v>2014.5570782877003</v>
      </c>
      <c r="N24" s="13">
        <f t="shared" si="9"/>
        <v>314.60518332436686</v>
      </c>
    </row>
    <row r="25" spans="1:14" ht="12.75">
      <c r="A25" s="9">
        <f>(((1+$A$3)^$A$9-1)/$A$3)</f>
        <v>43.05765129311518</v>
      </c>
      <c r="B25" s="14">
        <v>24</v>
      </c>
      <c r="C25" s="13">
        <f t="shared" si="1"/>
        <v>166.00197545535562</v>
      </c>
      <c r="D25" s="9">
        <f t="shared" si="2"/>
        <v>49.87859552544549</v>
      </c>
      <c r="E25" s="9">
        <f t="shared" si="3"/>
        <v>116.12337992991013</v>
      </c>
      <c r="F25" s="13">
        <f t="shared" si="4"/>
        <v>0.6995301086711478</v>
      </c>
      <c r="G25" s="13">
        <f t="shared" si="5"/>
        <v>0.30046989132885216</v>
      </c>
      <c r="H25" s="13">
        <f t="shared" si="0"/>
        <v>2213.038881682157</v>
      </c>
      <c r="I25" s="13">
        <f>NPV($A$3,($C$2:C25))*(1+$A$3)^B25</f>
        <v>4476.35949163347</v>
      </c>
      <c r="J25" s="13">
        <f>NPV($A$3,(C26:$C$37))</f>
        <v>1868.6517583665307</v>
      </c>
      <c r="K25" s="13">
        <f t="shared" si="6"/>
        <v>-344.38712331562624</v>
      </c>
      <c r="L25" s="13">
        <f t="shared" si="7"/>
        <v>6345.01124999998</v>
      </c>
      <c r="M25" s="13">
        <f t="shared" si="8"/>
        <v>1868.65175836651</v>
      </c>
      <c r="N25" s="13">
        <f t="shared" si="9"/>
        <v>344.38712331564693</v>
      </c>
    </row>
    <row r="26" spans="1:14" ht="25.5">
      <c r="A26" s="12" t="s">
        <v>17</v>
      </c>
      <c r="B26" s="14">
        <v>25</v>
      </c>
      <c r="C26" s="13">
        <f t="shared" si="1"/>
        <v>166.00197545535562</v>
      </c>
      <c r="D26" s="9">
        <f t="shared" si="2"/>
        <v>49.87859552544549</v>
      </c>
      <c r="E26" s="9">
        <f t="shared" si="3"/>
        <v>116.12337992991013</v>
      </c>
      <c r="F26" s="13">
        <f t="shared" si="4"/>
        <v>0.6995301086711478</v>
      </c>
      <c r="G26" s="13">
        <f t="shared" si="5"/>
        <v>0.30046989132885216</v>
      </c>
      <c r="H26" s="13">
        <f t="shared" si="0"/>
        <v>2096.9155017522467</v>
      </c>
      <c r="I26" s="13">
        <f>NPV($A$3,($C$2:C26))*(1+$A$3)^B26</f>
        <v>4687.01637199076</v>
      </c>
      <c r="J26" s="13">
        <f>NPV($A$3,(C27:$C$37))</f>
        <v>1721.2909279578703</v>
      </c>
      <c r="K26" s="13">
        <f t="shared" si="6"/>
        <v>-375.6245737943764</v>
      </c>
      <c r="L26" s="13">
        <f t="shared" si="7"/>
        <v>6408.307299948609</v>
      </c>
      <c r="M26" s="13">
        <f t="shared" si="8"/>
        <v>1721.2909279578498</v>
      </c>
      <c r="N26" s="13">
        <f t="shared" si="9"/>
        <v>375.62457379439684</v>
      </c>
    </row>
    <row r="27" spans="1:14" ht="12.75">
      <c r="A27" s="14">
        <v>0</v>
      </c>
      <c r="B27" s="14">
        <v>26</v>
      </c>
      <c r="C27" s="13">
        <f t="shared" si="1"/>
        <v>166.00197545535562</v>
      </c>
      <c r="D27" s="9">
        <f t="shared" si="2"/>
        <v>49.87859552544549</v>
      </c>
      <c r="E27" s="9">
        <f t="shared" si="3"/>
        <v>116.12337992991013</v>
      </c>
      <c r="F27" s="13">
        <f t="shared" si="4"/>
        <v>0.6995301086711478</v>
      </c>
      <c r="G27" s="13">
        <f t="shared" si="5"/>
        <v>0.30046989132885216</v>
      </c>
      <c r="H27" s="13">
        <f t="shared" si="0"/>
        <v>1980.7921218223364</v>
      </c>
      <c r="I27" s="13">
        <f>NPV($A$3,($C$2:C27))*(1+$A$3)^B27</f>
        <v>4899.774706214049</v>
      </c>
      <c r="J27" s="13">
        <f>NPV($A$3,(C28:$C$37))</f>
        <v>1572.4600672979604</v>
      </c>
      <c r="K27" s="13">
        <f t="shared" si="6"/>
        <v>-408.33205452437596</v>
      </c>
      <c r="L27" s="13">
        <f t="shared" si="7"/>
        <v>6472.234773511989</v>
      </c>
      <c r="M27" s="13">
        <f t="shared" si="8"/>
        <v>1572.4600672979404</v>
      </c>
      <c r="N27" s="13">
        <f t="shared" si="9"/>
        <v>408.33205452439597</v>
      </c>
    </row>
    <row r="28" spans="1:14" ht="25.5">
      <c r="A28" s="10" t="s">
        <v>19</v>
      </c>
      <c r="B28" s="14">
        <v>27</v>
      </c>
      <c r="C28" s="13">
        <f t="shared" si="1"/>
        <v>166.00197545535562</v>
      </c>
      <c r="D28" s="9">
        <f t="shared" si="2"/>
        <v>49.87859552544549</v>
      </c>
      <c r="E28" s="9">
        <f t="shared" si="3"/>
        <v>116.12337992991013</v>
      </c>
      <c r="F28" s="13">
        <f t="shared" si="4"/>
        <v>0.6995301086711478</v>
      </c>
      <c r="G28" s="13">
        <f t="shared" si="5"/>
        <v>0.30046989132885216</v>
      </c>
      <c r="H28" s="13">
        <f t="shared" si="0"/>
        <v>1864.6687418924266</v>
      </c>
      <c r="I28" s="13">
        <f>NPV($A$3,($C$2:C28))*(1+$A$3)^B28</f>
        <v>5114.655457816816</v>
      </c>
      <c r="J28" s="13">
        <f>NPV($A$3,(C29:$C$37))</f>
        <v>1422.1445117779388</v>
      </c>
      <c r="K28" s="13">
        <f t="shared" si="6"/>
        <v>-442.52423011448786</v>
      </c>
      <c r="L28" s="13">
        <f t="shared" si="7"/>
        <v>6536.799969594735</v>
      </c>
      <c r="M28" s="13">
        <f t="shared" si="8"/>
        <v>1422.1445117779185</v>
      </c>
      <c r="N28" s="13">
        <f t="shared" si="9"/>
        <v>442.5242301145081</v>
      </c>
    </row>
    <row r="29" spans="1:14" ht="12.75">
      <c r="A29" s="9">
        <f>$A$5*((1+$A$3)^$A$9)</f>
        <v>7147.655173124967</v>
      </c>
      <c r="B29" s="14">
        <v>28</v>
      </c>
      <c r="C29" s="13">
        <f t="shared" si="1"/>
        <v>166.00197545535562</v>
      </c>
      <c r="D29" s="9">
        <f t="shared" si="2"/>
        <v>49.87859552544549</v>
      </c>
      <c r="E29" s="9">
        <f t="shared" si="3"/>
        <v>116.12337992991013</v>
      </c>
      <c r="F29" s="13">
        <f t="shared" si="4"/>
        <v>0.6995301086711478</v>
      </c>
      <c r="G29" s="13">
        <f t="shared" si="5"/>
        <v>0.30046989132885216</v>
      </c>
      <c r="H29" s="13">
        <f t="shared" si="0"/>
        <v>1748.5453619625164</v>
      </c>
      <c r="I29" s="13">
        <f>NPV($A$3,($C$2:C29))*(1+$A$3)^B29</f>
        <v>5331.679799438663</v>
      </c>
      <c r="J29" s="13">
        <f>NPV($A$3,(C30:$C$37))</f>
        <v>1270.329450498924</v>
      </c>
      <c r="K29" s="13">
        <f t="shared" si="6"/>
        <v>-478.2159114635924</v>
      </c>
      <c r="L29" s="13">
        <f t="shared" si="7"/>
        <v>6602.009249937566</v>
      </c>
      <c r="M29" s="13">
        <f t="shared" si="8"/>
        <v>1270.3294504989026</v>
      </c>
      <c r="N29" s="13">
        <f t="shared" si="9"/>
        <v>478.2159114636138</v>
      </c>
    </row>
    <row r="30" spans="1:14" ht="38.25">
      <c r="A30" s="12" t="s">
        <v>21</v>
      </c>
      <c r="B30" s="14">
        <v>29</v>
      </c>
      <c r="C30" s="13">
        <f t="shared" si="1"/>
        <v>166.00197545535562</v>
      </c>
      <c r="D30" s="9">
        <f t="shared" si="2"/>
        <v>49.87859552544549</v>
      </c>
      <c r="E30" s="9">
        <f t="shared" si="3"/>
        <v>116.12337992991013</v>
      </c>
      <c r="F30" s="13">
        <f t="shared" si="4"/>
        <v>0.6995301086711478</v>
      </c>
      <c r="G30" s="13">
        <f t="shared" si="5"/>
        <v>0.30046989132885216</v>
      </c>
      <c r="H30" s="13">
        <f t="shared" si="0"/>
        <v>1632.4219820326061</v>
      </c>
      <c r="I30" s="13">
        <f>NPV($A$3,($C$2:C30))*(1+$A$3)^B30</f>
        <v>5550.869114931499</v>
      </c>
      <c r="J30" s="13">
        <f>NPV($A$3,(C31:$C$37))</f>
        <v>1116.999924812668</v>
      </c>
      <c r="K30" s="13">
        <f t="shared" si="6"/>
        <v>-515.4220572199381</v>
      </c>
      <c r="L30" s="13">
        <f t="shared" si="7"/>
        <v>6667.869039744144</v>
      </c>
      <c r="M30" s="13">
        <f t="shared" si="8"/>
        <v>1116.999924812645</v>
      </c>
      <c r="N30" s="13">
        <f t="shared" si="9"/>
        <v>515.4220572199611</v>
      </c>
    </row>
    <row r="31" spans="1:14" ht="12.75">
      <c r="A31" s="13">
        <f>($A$19-$A$5)</f>
        <v>797.2358936929204</v>
      </c>
      <c r="B31" s="14">
        <v>30</v>
      </c>
      <c r="C31" s="13">
        <f t="shared" si="1"/>
        <v>166.00197545535562</v>
      </c>
      <c r="D31" s="9">
        <f t="shared" si="2"/>
        <v>49.87859552544549</v>
      </c>
      <c r="E31" s="9">
        <f t="shared" si="3"/>
        <v>116.12337992991013</v>
      </c>
      <c r="F31" s="13">
        <f t="shared" si="4"/>
        <v>0.6995301086711478</v>
      </c>
      <c r="G31" s="13">
        <f t="shared" si="5"/>
        <v>0.30046989132885216</v>
      </c>
      <c r="H31" s="13">
        <f t="shared" si="0"/>
        <v>1516.2986021026963</v>
      </c>
      <c r="I31" s="13">
        <f>NPV($A$3,($C$2:C31))*(1+$A$3)^B31</f>
        <v>5772.245001466524</v>
      </c>
      <c r="J31" s="13">
        <f>NPV($A$3,(C32:$C$37))</f>
        <v>962.1408268476492</v>
      </c>
      <c r="K31" s="13">
        <f t="shared" si="6"/>
        <v>-554.1577752550471</v>
      </c>
      <c r="L31" s="13">
        <f t="shared" si="7"/>
        <v>6734.385828314151</v>
      </c>
      <c r="M31" s="13">
        <f t="shared" si="8"/>
        <v>962.1408268476271</v>
      </c>
      <c r="N31" s="13">
        <f t="shared" si="9"/>
        <v>554.1577752550693</v>
      </c>
    </row>
    <row r="32" spans="1:14" ht="38.25">
      <c r="A32" s="12" t="s">
        <v>22</v>
      </c>
      <c r="B32" s="14">
        <v>31</v>
      </c>
      <c r="C32" s="13">
        <f t="shared" si="1"/>
        <v>166.00197545535562</v>
      </c>
      <c r="D32" s="9">
        <f t="shared" si="2"/>
        <v>49.87859552544549</v>
      </c>
      <c r="E32" s="9">
        <f t="shared" si="3"/>
        <v>116.12337992991013</v>
      </c>
      <c r="F32" s="13">
        <f t="shared" si="4"/>
        <v>0.6995301086711478</v>
      </c>
      <c r="G32" s="13">
        <f t="shared" si="5"/>
        <v>0.30046989132885216</v>
      </c>
      <c r="H32" s="13">
        <f t="shared" si="0"/>
        <v>1400.175222172786</v>
      </c>
      <c r="I32" s="13">
        <f>NPV($A$3,($C$2:C32))*(1+$A$3)^B32</f>
        <v>5995.829271662263</v>
      </c>
      <c r="J32" s="13">
        <f>NPV($A$3,(C33:$C$37))</f>
        <v>805.7368980204639</v>
      </c>
      <c r="K32" s="13">
        <f t="shared" si="6"/>
        <v>-594.4383241523223</v>
      </c>
      <c r="L32" s="13">
        <f t="shared" si="7"/>
        <v>6801.566169682706</v>
      </c>
      <c r="M32" s="13">
        <f t="shared" si="8"/>
        <v>805.7368980204428</v>
      </c>
      <c r="N32" s="13">
        <f t="shared" si="9"/>
        <v>594.4383241523433</v>
      </c>
    </row>
    <row r="33" spans="1:14" ht="12.75">
      <c r="A33" s="9">
        <f>$A$31/$A$5</f>
        <v>0.15944717873858408</v>
      </c>
      <c r="B33" s="14">
        <v>32</v>
      </c>
      <c r="C33" s="13">
        <f t="shared" si="1"/>
        <v>166.00197545535562</v>
      </c>
      <c r="D33" s="9">
        <f t="shared" si="2"/>
        <v>49.87859552544549</v>
      </c>
      <c r="E33" s="9">
        <f t="shared" si="3"/>
        <v>116.12337992991013</v>
      </c>
      <c r="F33" s="13">
        <f t="shared" si="4"/>
        <v>0.6995301086711478</v>
      </c>
      <c r="G33" s="13">
        <f t="shared" si="5"/>
        <v>0.30046989132885216</v>
      </c>
      <c r="H33" s="13">
        <f t="shared" si="0"/>
        <v>1284.0518422428759</v>
      </c>
      <c r="I33" s="13">
        <f>NPV($A$3,($C$2:C33))*(1+$A$3)^B33</f>
        <v>6221.643955733792</v>
      </c>
      <c r="J33" s="13">
        <f>NPV($A$3,(C34:$C$37))</f>
        <v>647.7727275323663</v>
      </c>
      <c r="K33" s="13">
        <f t="shared" si="6"/>
        <v>-636.2791147105096</v>
      </c>
      <c r="L33" s="13">
        <f t="shared" si="7"/>
        <v>6869.416683266137</v>
      </c>
      <c r="M33" s="13">
        <f t="shared" si="8"/>
        <v>647.772727532345</v>
      </c>
      <c r="N33" s="13">
        <f t="shared" si="9"/>
        <v>636.2791147105308</v>
      </c>
    </row>
    <row r="34" spans="2:14" ht="12.75">
      <c r="B34" s="14">
        <v>33</v>
      </c>
      <c r="C34" s="13">
        <f t="shared" si="1"/>
        <v>166.00197545535562</v>
      </c>
      <c r="D34" s="9">
        <f t="shared" si="2"/>
        <v>49.87859552544549</v>
      </c>
      <c r="E34" s="9">
        <f t="shared" si="3"/>
        <v>116.12337992991013</v>
      </c>
      <c r="F34" s="13">
        <f t="shared" si="4"/>
        <v>0.6995301086711478</v>
      </c>
      <c r="G34" s="13">
        <f t="shared" si="5"/>
        <v>0.30046989132885216</v>
      </c>
      <c r="H34" s="13">
        <f t="shared" si="0"/>
        <v>1167.9284623129656</v>
      </c>
      <c r="I34" s="13">
        <f>NPV($A$3,($C$2:C34))*(1+$A$3)^B34</f>
        <v>6449.711303663424</v>
      </c>
      <c r="J34" s="13">
        <f>NPV($A$3,(C35:$C$37))</f>
        <v>488.2327508508109</v>
      </c>
      <c r="K34" s="13">
        <f t="shared" si="6"/>
        <v>-679.6957114621548</v>
      </c>
      <c r="L34" s="13">
        <f t="shared" si="7"/>
        <v>6937.944054514212</v>
      </c>
      <c r="M34" s="13">
        <f t="shared" si="8"/>
        <v>488.23275085078876</v>
      </c>
      <c r="N34" s="13">
        <f t="shared" si="9"/>
        <v>679.6957114621769</v>
      </c>
    </row>
    <row r="35" spans="2:14" ht="12.75">
      <c r="B35" s="14">
        <v>34</v>
      </c>
      <c r="C35" s="13">
        <f t="shared" si="1"/>
        <v>166.00197545535562</v>
      </c>
      <c r="D35" s="9">
        <f t="shared" si="2"/>
        <v>49.87859552544549</v>
      </c>
      <c r="E35" s="9">
        <f t="shared" si="3"/>
        <v>116.12337992991013</v>
      </c>
      <c r="F35" s="13">
        <f t="shared" si="4"/>
        <v>0.6995301086711478</v>
      </c>
      <c r="G35" s="13">
        <f t="shared" si="5"/>
        <v>0.30046989132885216</v>
      </c>
      <c r="H35" s="13">
        <f t="shared" si="0"/>
        <v>1051.8050823830554</v>
      </c>
      <c r="I35" s="13">
        <f>NPV($A$3,($C$2:C35))*(1+$A$3)^B35</f>
        <v>6680.053787393042</v>
      </c>
      <c r="J35" s="13">
        <f>NPV($A$3,(C36:$C$37))</f>
        <v>327.10124817584784</v>
      </c>
      <c r="K35" s="13">
        <f t="shared" si="6"/>
        <v>-724.7038342072076</v>
      </c>
      <c r="L35" s="13">
        <f t="shared" si="7"/>
        <v>7007.155035568869</v>
      </c>
      <c r="M35" s="13">
        <f t="shared" si="8"/>
        <v>327.1012481758271</v>
      </c>
      <c r="N35" s="13">
        <f t="shared" si="9"/>
        <v>724.7038342072283</v>
      </c>
    </row>
    <row r="36" spans="2:14" ht="12.75">
      <c r="B36" s="14">
        <v>35</v>
      </c>
      <c r="C36" s="13">
        <f t="shared" si="1"/>
        <v>166.00197545535562</v>
      </c>
      <c r="D36" s="9">
        <f t="shared" si="2"/>
        <v>49.87859552544549</v>
      </c>
      <c r="E36" s="9">
        <f t="shared" si="3"/>
        <v>116.12337992991013</v>
      </c>
      <c r="F36" s="13">
        <f t="shared" si="4"/>
        <v>0.6995301086711478</v>
      </c>
      <c r="G36" s="13">
        <f t="shared" si="5"/>
        <v>0.30046989132885216</v>
      </c>
      <c r="H36" s="13">
        <f t="shared" si="0"/>
        <v>935.6817024531456</v>
      </c>
      <c r="I36" s="13">
        <f>NPV($A$3,($C$2:C36))*(1+$A$3)^B36</f>
        <v>6912.694103038319</v>
      </c>
      <c r="J36" s="13">
        <f>NPV($A$3,(C37:$C$37))</f>
        <v>164.36234289121847</v>
      </c>
      <c r="K36" s="13">
        <f t="shared" si="6"/>
        <v>-771.3193595619271</v>
      </c>
      <c r="L36" s="13">
        <f t="shared" si="7"/>
        <v>7077.056445929515</v>
      </c>
      <c r="M36" s="13">
        <f t="shared" si="8"/>
        <v>164.36234289119602</v>
      </c>
      <c r="N36" s="13">
        <f t="shared" si="9"/>
        <v>771.3193595619496</v>
      </c>
    </row>
    <row r="37" spans="2:14" ht="12.75">
      <c r="B37" s="14">
        <v>36</v>
      </c>
      <c r="C37" s="13">
        <f t="shared" si="1"/>
        <v>166.00197545535562</v>
      </c>
      <c r="D37" s="9">
        <f t="shared" si="2"/>
        <v>49.87859552544549</v>
      </c>
      <c r="E37" s="9">
        <f t="shared" si="3"/>
        <v>116.12337992991013</v>
      </c>
      <c r="F37" s="13">
        <f t="shared" si="4"/>
        <v>0.6995301086711478</v>
      </c>
      <c r="G37" s="13">
        <f t="shared" si="5"/>
        <v>0.30046989132885216</v>
      </c>
      <c r="H37" s="13">
        <f t="shared" si="0"/>
        <v>819.5583225232349</v>
      </c>
      <c r="I37" s="13">
        <f>NPV($A$3,($C$2:C37))*(1+$A$3)^B37</f>
        <v>7147.655173124989</v>
      </c>
      <c r="J37" s="13">
        <v>0</v>
      </c>
      <c r="K37" s="13">
        <f t="shared" si="6"/>
        <v>-819.5583225232349</v>
      </c>
      <c r="L37" s="13">
        <f t="shared" si="7"/>
        <v>7147.655173124967</v>
      </c>
      <c r="M37" s="13">
        <f>(L37-I37)</f>
        <v>-2.1827872842550278E-11</v>
      </c>
      <c r="N37" s="13">
        <f t="shared" si="9"/>
        <v>819.5583225232567</v>
      </c>
    </row>
    <row r="38" spans="2:11" ht="12.75">
      <c r="B38" s="14"/>
      <c r="C38" s="14"/>
      <c r="D38" s="9"/>
      <c r="E38" s="14"/>
      <c r="F38" s="13"/>
      <c r="G38" s="14"/>
      <c r="H38" s="14"/>
      <c r="I38" s="13"/>
      <c r="J38" s="14"/>
      <c r="K38" s="14"/>
    </row>
    <row r="39" spans="2:11" ht="12.75">
      <c r="B39" s="14"/>
      <c r="C39" s="14"/>
      <c r="D39" s="9"/>
      <c r="E39" s="14"/>
      <c r="F39" s="13"/>
      <c r="G39" s="14"/>
      <c r="H39" s="14"/>
      <c r="I39" s="13"/>
      <c r="J39" s="14"/>
      <c r="K39" s="14"/>
    </row>
    <row r="40" spans="2:11" ht="12.75">
      <c r="B40" s="14"/>
      <c r="C40" s="14"/>
      <c r="D40" s="9"/>
      <c r="E40" s="14"/>
      <c r="F40" s="13"/>
      <c r="G40" s="14"/>
      <c r="H40" s="14"/>
      <c r="I40" s="13"/>
      <c r="J40" s="14"/>
      <c r="K40" s="14"/>
    </row>
    <row r="41" spans="2:11" ht="12.75">
      <c r="B41" s="14"/>
      <c r="C41" s="14"/>
      <c r="D41" s="9"/>
      <c r="E41" s="14"/>
      <c r="F41" s="13"/>
      <c r="G41" s="14"/>
      <c r="H41" s="14"/>
      <c r="I41" s="13"/>
      <c r="J41" s="14"/>
      <c r="K41" s="14"/>
    </row>
    <row r="42" spans="2:11" ht="12.75">
      <c r="B42" s="14"/>
      <c r="C42" s="14"/>
      <c r="D42" s="9"/>
      <c r="E42" s="14"/>
      <c r="F42" s="13"/>
      <c r="G42" s="14"/>
      <c r="H42" s="14"/>
      <c r="I42" s="13"/>
      <c r="J42" s="14"/>
      <c r="K42" s="14"/>
    </row>
    <row r="43" spans="2:11" ht="12.75">
      <c r="B43" s="14"/>
      <c r="C43" s="14"/>
      <c r="D43" s="9"/>
      <c r="E43" s="14"/>
      <c r="F43" s="13"/>
      <c r="G43" s="14"/>
      <c r="H43" s="14"/>
      <c r="I43" s="13"/>
      <c r="J43" s="14"/>
      <c r="K43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Costas Kyritsis</dc:creator>
  <cp:keywords/>
  <dc:description/>
  <cp:lastModifiedBy>Costas</cp:lastModifiedBy>
  <cp:lastPrinted>2006-09-10T17:32:00Z</cp:lastPrinted>
  <dcterms:created xsi:type="dcterms:W3CDTF">2006-01-07T11:59:11Z</dcterms:created>
  <dcterms:modified xsi:type="dcterms:W3CDTF">2006-09-10T17:32:03Z</dcterms:modified>
  <cp:category/>
  <cp:version/>
  <cp:contentType/>
  <cp:contentStatus/>
</cp:coreProperties>
</file>