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4" i="1"/>
  <c r="H15"/>
  <c r="H16"/>
  <c r="H13"/>
  <c r="G14"/>
  <c r="G15"/>
  <c r="G16"/>
  <c r="G13"/>
  <c r="F14"/>
  <c r="F15"/>
  <c r="F16"/>
  <c r="F13"/>
  <c r="C20"/>
  <c r="C18"/>
  <c r="E14"/>
  <c r="E15"/>
  <c r="E16"/>
  <c r="E13"/>
  <c r="D14"/>
  <c r="D15"/>
  <c r="D16"/>
  <c r="D13"/>
  <c r="C14"/>
  <c r="C15"/>
  <c r="C16"/>
  <c r="C13"/>
  <c r="B14"/>
  <c r="B15"/>
  <c r="B16"/>
  <c r="B13"/>
</calcChain>
</file>

<file path=xl/comments1.xml><?xml version="1.0" encoding="utf-8"?>
<comments xmlns="http://schemas.openxmlformats.org/spreadsheetml/2006/main">
  <authors>
    <author>ego</author>
    <author>1</author>
  </authors>
  <commentList>
    <comment ref="C18" authorId="0">
      <text>
        <r>
          <rPr>
            <sz val="8"/>
            <color indexed="81"/>
            <rFont val="Tahoma"/>
            <family val="2"/>
            <charset val="161"/>
          </rPr>
          <t xml:space="preserve">ΕΔΏ ΤΟ ΣΥΝΟΛΟ ΤΩΝ ΑΜΟΙΒΩΝ ΟΛΩΝ ΤΩΝ ΥΠΑΛΛΗΛΩΝ
</t>
        </r>
      </text>
    </comment>
    <comment ref="C20" authorId="1">
      <text>
        <r>
          <rPr>
            <b/>
            <sz val="8"/>
            <color indexed="81"/>
            <rFont val="Tahoma"/>
            <family val="2"/>
            <charset val="161"/>
          </rPr>
          <t>1:</t>
        </r>
        <r>
          <rPr>
            <sz val="8"/>
            <color indexed="81"/>
            <rFont val="Tahoma"/>
            <family val="2"/>
            <charset val="161"/>
          </rPr>
          <t xml:space="preserve">
ΕΔΏ Ο ΜΕΓΑΛΥΤΕΡΟΣ ΜΙΣΘΟΣ</t>
        </r>
      </text>
    </comment>
  </commentList>
</comments>
</file>

<file path=xl/sharedStrings.xml><?xml version="1.0" encoding="utf-8"?>
<sst xmlns="http://schemas.openxmlformats.org/spreadsheetml/2006/main" count="26" uniqueCount="21">
  <si>
    <t>ΗΜΕΡΕΣ ΕΒΔΟΜΑΔΑΣ</t>
  </si>
  <si>
    <t>ΕΠΩΝΥΜΟ</t>
  </si>
  <si>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</si>
  <si>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</si>
  <si>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</si>
  <si>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</si>
  <si>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</si>
  <si>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</si>
  <si>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</si>
  <si>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>ΑΘΑΝΑΣΙΟΥ</t>
  </si>
  <si>
    <t>ΒΑΣΙΛΕΙΟΥ</t>
  </si>
  <si>
    <t>ΓΕΩΡΓΙΟΥ</t>
  </si>
  <si>
    <t>ΔΗΜΗΤΡΙΟΥ</t>
  </si>
  <si>
    <t>ωρομίσθιο</t>
  </si>
  <si>
    <t>ΣΥΝΟΛΟ ΩΡΩΝ ΕΒΔΟΜΑΔΑΣ ΚΑΤΆ ΥΠΑΛΛΗΛΟ</t>
  </si>
  <si>
    <t>ΣΥΝΟΛΟ ΑΜΟΙΒΗΣ ΕΒΔΟΜΑΔΑΣ ΚΑΤΆ ΥΠΑΛΛΗΛΟ</t>
  </si>
  <si>
    <t>Μ.Ο ΩΡΩΝ ΑΝΑ ΗΜΕΡΑ ΚΑΤΆ ΥΠΑΛΛΗΛΟ</t>
  </si>
  <si>
    <t>Μ.Ο. ΑΜΟΙΒΗΣ ΑΝΑ ΗΜΕΡΑ ΚΑΤΆ ΥΠΑΛΛΗΛΟ</t>
  </si>
  <si>
    <t>ΠΟΣΟΣΤΟ ΑΜΟΙΒΗΣ ΥΠΑΛΛΗΛΟΥ ΕΠΙ ΤΟΥ ΣΥΝΟΛΟΥ ΑΜΟΙΒΩΝ (ΟΛΩΝ ΤΩΝ ΥΠΑΛΛΗΛΩΝ)</t>
  </si>
  <si>
    <t xml:space="preserve">ΙΚΑΝΟΠΟΙΗΤΙΚΟΣ ΜΙΣΘΟΣ; </t>
  </si>
  <si>
    <t>Ο ΥΠΆΛΛΗΛΟΣ ΜΕ ΤΙΣ ΠΕΡΙΣΣΌΤΕΡΕΣ ΕΒΔΟΜΑΔΙΑΙΕΣ ΩΡΕΣ; ΝΑΙ/ΟΧΙ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</si>
</sst>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7" formatCode="0.000%"/>
  </numFmts>
  <fonts count="12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0"/>
      <name val="Times New Roman Greek"/>
      <family val="1"/>
      <charset val="161"/>
    </font>
    <font>
      <b/>
      <i/>
      <sz val="11"/>
      <name val="Arial"/>
      <family val="2"/>
      <charset val="161"/>
    </font>
    <font>
      <b/>
      <sz val="10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Arial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2" fillId="0" borderId="0" xfId="2"/>
    <xf numFmtId="0" fontId="3" fillId="0" borderId="0" xfId="2" applyFont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2" borderId="0" xfId="2" applyFont="1" applyFill="1"/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2" fillId="0" borderId="0" xfId="2" applyBorder="1" applyAlignment="1">
      <alignment horizontal="right"/>
    </xf>
    <xf numFmtId="0" fontId="7" fillId="3" borderId="13" xfId="2" applyFont="1" applyFill="1" applyBorder="1"/>
    <xf numFmtId="164" fontId="8" fillId="0" borderId="13" xfId="2" applyNumberFormat="1" applyFont="1" applyBorder="1" applyAlignment="1">
      <alignment horizontal="center"/>
    </xf>
    <xf numFmtId="0" fontId="6" fillId="0" borderId="0" xfId="2" applyFont="1"/>
    <xf numFmtId="0" fontId="4" fillId="0" borderId="4" xfId="2" applyFont="1" applyBorder="1" applyAlignment="1">
      <alignment horizontal="center" vertical="center" wrapText="1"/>
    </xf>
    <xf numFmtId="0" fontId="2" fillId="0" borderId="0" xfId="2" applyAlignment="1"/>
    <xf numFmtId="0" fontId="2" fillId="0" borderId="13" xfId="2" applyBorder="1" applyAlignment="1">
      <alignment horizontal="center"/>
    </xf>
    <xf numFmtId="164" fontId="2" fillId="0" borderId="13" xfId="2" applyNumberFormat="1" applyBorder="1" applyAlignment="1">
      <alignment horizontal="center"/>
    </xf>
    <xf numFmtId="2" fontId="2" fillId="0" borderId="13" xfId="2" applyNumberFormat="1" applyBorder="1" applyAlignment="1">
      <alignment horizontal="center"/>
    </xf>
    <xf numFmtId="164" fontId="2" fillId="0" borderId="13" xfId="2" applyNumberFormat="1" applyBorder="1" applyAlignment="1" applyProtection="1">
      <alignment horizontal="center"/>
      <protection hidden="1"/>
    </xf>
    <xf numFmtId="0" fontId="2" fillId="0" borderId="13" xfId="2" applyBorder="1"/>
    <xf numFmtId="164" fontId="3" fillId="0" borderId="14" xfId="2" applyNumberFormat="1" applyFont="1" applyBorder="1" applyAlignment="1">
      <alignment horizontal="center"/>
    </xf>
    <xf numFmtId="164" fontId="9" fillId="0" borderId="14" xfId="2" applyNumberFormat="1" applyFont="1" applyBorder="1" applyAlignment="1">
      <alignment horizontal="center"/>
    </xf>
    <xf numFmtId="0" fontId="4" fillId="0" borderId="15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167" fontId="2" fillId="0" borderId="13" xfId="1" applyNumberFormat="1" applyFont="1" applyBorder="1" applyAlignment="1">
      <alignment horizontal="center"/>
    </xf>
  </cellXfs>
  <cellStyles count="3">
    <cellStyle name="Normal" xfId="0" builtinId="0"/>
    <cellStyle name="Percent" xfId="1" builtinId="5"/>
    <cellStyle name="Βασικό_askisi_4__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6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Sheet1!$F$11</c:f>
              <c:strCache>
                <c:ptCount val="1"/>
                <c:pt idx="0">
                  <c:v>ΠΟΣΟΣΤΟ ΑΜΟΙΒΗΣ ΥΠΑΛΛΗΛΟΥ ΕΠΙ ΤΟΥ ΣΥΝΟΛΟΥ ΑΜΟΙΒΩΝ (ΟΛΩΝ ΤΩΝ ΥΠΑΛΛΗΛΩΝ)</c:v>
                </c:pt>
              </c:strCache>
            </c:strRef>
          </c:tx>
          <c:val>
            <c:numRef>
              <c:f>(Sheet1!$F$13,Sheet1!$F$14,Sheet1!$F$15,Sheet1!$F$16)</c:f>
              <c:numCache>
                <c:formatCode>0.000%</c:formatCode>
                <c:ptCount val="4"/>
                <c:pt idx="0">
                  <c:v>0.24260355029585798</c:v>
                </c:pt>
                <c:pt idx="1">
                  <c:v>0.25443786982248523</c:v>
                </c:pt>
                <c:pt idx="2">
                  <c:v>0.26627218934911245</c:v>
                </c:pt>
                <c:pt idx="3">
                  <c:v>0.23668639053254437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l-GR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style val="4"/>
  <c:chart>
    <c:title>
      <c:layout/>
    </c:title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Sheet1!$E$11</c:f>
              <c:strCache>
                <c:ptCount val="1"/>
                <c:pt idx="0">
                  <c:v>Μ.Ο. ΑΜΟΙΒΗΣ ΑΝΑ ΗΜΕΡΑ ΚΑΤΆ ΥΠΑΛΛΗΛΟ</c:v>
                </c:pt>
              </c:strCache>
            </c:strRef>
          </c:tx>
          <c:val>
            <c:numRef>
              <c:f>Sheet1!$E$13:$E$16</c:f>
              <c:numCache>
                <c:formatCode>#,##0\ "€"</c:formatCode>
                <c:ptCount val="4"/>
                <c:pt idx="0">
                  <c:v>46.857142857142854</c:v>
                </c:pt>
                <c:pt idx="1">
                  <c:v>49.142857142857146</c:v>
                </c:pt>
                <c:pt idx="2">
                  <c:v>51.428571428571431</c:v>
                </c:pt>
                <c:pt idx="3">
                  <c:v>45.714285714285715</c:v>
                </c:pt>
              </c:numCache>
            </c:numRef>
          </c:val>
        </c:ser>
        <c:shape val="box"/>
        <c:axId val="117585408"/>
        <c:axId val="117586944"/>
        <c:axId val="0"/>
      </c:bar3DChart>
      <c:catAx>
        <c:axId val="117585408"/>
        <c:scaling>
          <c:orientation val="minMax"/>
        </c:scaling>
        <c:axPos val="l"/>
        <c:tickLblPos val="nextTo"/>
        <c:crossAx val="117586944"/>
        <c:crosses val="autoZero"/>
        <c:auto val="1"/>
        <c:lblAlgn val="ctr"/>
        <c:lblOffset val="100"/>
      </c:catAx>
      <c:valAx>
        <c:axId val="117586944"/>
        <c:scaling>
          <c:orientation val="minMax"/>
        </c:scaling>
        <c:axPos val="b"/>
        <c:majorGridlines/>
        <c:numFmt formatCode="#,##0\ &quot;€&quot;" sourceLinked="1"/>
        <c:tickLblPos val="nextTo"/>
        <c:crossAx val="117585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20</xdr:row>
      <xdr:rowOff>133350</xdr:rowOff>
    </xdr:from>
    <xdr:to>
      <xdr:col>9</xdr:col>
      <xdr:colOff>152400</xdr:colOff>
      <xdr:row>27</xdr:row>
      <xdr:rowOff>133350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19075" y="5876925"/>
          <a:ext cx="8086725" cy="1133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l-G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Το σύνολο της αμοιβής τους είναι ΩΡΕΣ Χ ΩΡΟΜΙΣΘΙΟ</a:t>
          </a:r>
        </a:p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l-G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Αν ο μισθος του υπαλλήλου είναι μεγαλύτερος των 3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40E </a:t>
          </a:r>
          <a:r>
            <a:rPr lang="el-G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την εβδομάδα, τότε ο μισθός χαρακτηρίζεται ΙΚΑΝΟΠΟΙΗΤΙΚΟΣ αλλιώς ΜΗ ΙΚΑΝΟΠΟΙΗΤΙΚΟΣ.</a:t>
          </a:r>
        </a:p>
        <a:p>
          <a:pPr algn="ctr" rtl="0">
            <a:defRPr sz="1000"/>
          </a:pPr>
          <a:endParaRPr lang="el-G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l-G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ΕΠΊΣΗΣ ΝΑ ΔΗΜΙΟΥΡΓΗΣΕΤΕ ΔΙΑΓΡΑΜΜΑ ΤΡΙΣΔΙΑΣΤΑΤΗΣ ΠΙΤΑΣ ΣΤΟ ΠΟΣΟΣΤΟ ΑΜΟΙΒΗΣ ΥΠΑΛΛΗΛΩΝ ΚΑΙ ΣΤΑΤΙΣΤΙΚΟ ΔΙΑΓΡΑΜΜΑ ΣΤΟ ΜΕΣΟ ΟΡΟ ΑΜΟΙΒΗΣ ΑΝΑ ΜΕΡΑ ΚΑΤΑ ΥΠΆΛΛΗΛΟ</a:t>
          </a:r>
        </a:p>
      </xdr:txBody>
    </xdr:sp>
    <xdr:clientData/>
  </xdr:twoCellAnchor>
  <xdr:twoCellAnchor>
    <xdr:from>
      <xdr:col>6</xdr:col>
      <xdr:colOff>581025</xdr:colOff>
      <xdr:row>10</xdr:row>
      <xdr:rowOff>685800</xdr:rowOff>
    </xdr:from>
    <xdr:to>
      <xdr:col>11</xdr:col>
      <xdr:colOff>342900</xdr:colOff>
      <xdr:row>21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828675</xdr:colOff>
      <xdr:row>10</xdr:row>
      <xdr:rowOff>828675</xdr:rowOff>
    </xdr:from>
    <xdr:to>
      <xdr:col>5</xdr:col>
      <xdr:colOff>971550</xdr:colOff>
      <xdr:row>22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1" workbookViewId="0">
      <selection activeCell="E11" activeCellId="1" sqref="E13:E16 E11"/>
    </sheetView>
  </sheetViews>
  <sheetFormatPr defaultRowHeight="15"/>
  <cols>
    <col min="1" max="1" width="13.85546875" style="1" customWidth="1"/>
    <col min="2" max="2" width="14.7109375" style="1" customWidth="1"/>
    <col min="3" max="3" width="13" style="1" customWidth="1"/>
    <col min="4" max="4" width="12.140625" style="1" customWidth="1"/>
    <col min="5" max="5" width="12.7109375" style="1" customWidth="1"/>
    <col min="6" max="6" width="15.7109375" style="1" customWidth="1"/>
    <col min="7" max="7" width="20.140625" style="1" bestFit="1" customWidth="1"/>
    <col min="8" max="8" width="15.42578125" style="1" customWidth="1"/>
    <col min="9" max="9" width="4.5703125" style="1" customWidth="1"/>
    <col min="10" max="10" width="22.85546875" style="1" customWidth="1"/>
  </cols>
  <sheetData>
    <row r="1" spans="1:8" ht="17.25" thickTop="1" thickBot="1">
      <c r="B1" s="29" t="s">
        <v>0</v>
      </c>
      <c r="C1" s="30"/>
      <c r="D1" s="30"/>
      <c r="E1" s="30"/>
      <c r="F1" s="30"/>
      <c r="G1" s="30"/>
      <c r="H1" s="31"/>
    </row>
    <row r="2" spans="1:8" ht="17.25" thickTop="1" thickBo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7.25" thickTop="1" thickBot="1">
      <c r="A3" s="2"/>
    </row>
    <row r="4" spans="1:8">
      <c r="A4" s="4" t="s">
        <v>9</v>
      </c>
      <c r="B4" s="5">
        <v>3</v>
      </c>
      <c r="C4" s="6">
        <v>9</v>
      </c>
      <c r="D4" s="6">
        <v>6</v>
      </c>
      <c r="E4" s="6">
        <v>5</v>
      </c>
      <c r="F4" s="6">
        <v>7</v>
      </c>
      <c r="G4" s="6">
        <v>6</v>
      </c>
      <c r="H4" s="7">
        <v>5</v>
      </c>
    </row>
    <row r="5" spans="1:8">
      <c r="A5" s="4" t="s">
        <v>10</v>
      </c>
      <c r="B5" s="8">
        <v>8</v>
      </c>
      <c r="C5" s="9">
        <v>8</v>
      </c>
      <c r="D5" s="9">
        <v>5</v>
      </c>
      <c r="E5" s="9">
        <v>8</v>
      </c>
      <c r="F5" s="9">
        <v>4</v>
      </c>
      <c r="G5" s="9">
        <v>7</v>
      </c>
      <c r="H5" s="10">
        <v>3</v>
      </c>
    </row>
    <row r="6" spans="1:8">
      <c r="A6" s="4" t="s">
        <v>11</v>
      </c>
      <c r="B6" s="8">
        <v>4</v>
      </c>
      <c r="C6" s="9">
        <v>10</v>
      </c>
      <c r="D6" s="9">
        <v>7</v>
      </c>
      <c r="E6" s="9">
        <v>12</v>
      </c>
      <c r="F6" s="9">
        <v>3</v>
      </c>
      <c r="G6" s="9">
        <v>4</v>
      </c>
      <c r="H6" s="10">
        <v>5</v>
      </c>
    </row>
    <row r="7" spans="1:8" ht="15.75" thickBot="1">
      <c r="A7" s="4" t="s">
        <v>12</v>
      </c>
      <c r="B7" s="11">
        <v>3</v>
      </c>
      <c r="C7" s="12">
        <v>5</v>
      </c>
      <c r="D7" s="12">
        <v>8</v>
      </c>
      <c r="E7" s="12">
        <v>3</v>
      </c>
      <c r="F7" s="12">
        <v>5</v>
      </c>
      <c r="G7" s="12">
        <v>9</v>
      </c>
      <c r="H7" s="13">
        <v>7</v>
      </c>
    </row>
    <row r="9" spans="1:8">
      <c r="B9" s="14"/>
      <c r="C9" s="9"/>
      <c r="D9" s="15" t="s">
        <v>13</v>
      </c>
      <c r="E9" s="16">
        <v>8</v>
      </c>
    </row>
    <row r="10" spans="1:8" ht="15.75" thickBot="1">
      <c r="A10" s="17"/>
    </row>
    <row r="11" spans="1:8" ht="103.5" thickTop="1" thickBot="1">
      <c r="A11" s="2" t="s">
        <v>1</v>
      </c>
      <c r="B11" s="18" t="s">
        <v>14</v>
      </c>
      <c r="C11" s="18" t="s">
        <v>15</v>
      </c>
      <c r="D11" s="18" t="s">
        <v>16</v>
      </c>
      <c r="E11" s="18" t="s">
        <v>17</v>
      </c>
      <c r="F11" s="18" t="s">
        <v>18</v>
      </c>
      <c r="G11" s="27" t="s">
        <v>19</v>
      </c>
      <c r="H11" s="28" t="s">
        <v>20</v>
      </c>
    </row>
    <row r="12" spans="1:8" ht="15.75" thickTop="1">
      <c r="A12" s="19"/>
      <c r="B12" s="19"/>
    </row>
    <row r="13" spans="1:8">
      <c r="A13" s="4" t="s">
        <v>9</v>
      </c>
      <c r="B13" s="20">
        <f>SUM(B4:H4)</f>
        <v>41</v>
      </c>
      <c r="C13" s="21">
        <f>B13*$E$9</f>
        <v>328</v>
      </c>
      <c r="D13" s="22">
        <f>AVERAGE(B4:H4)</f>
        <v>5.8571428571428568</v>
      </c>
      <c r="E13" s="23">
        <f>D13*$E$9</f>
        <v>46.857142857142854</v>
      </c>
      <c r="F13" s="32">
        <f>C13/$C$18</f>
        <v>0.24260355029585798</v>
      </c>
      <c r="G13" s="24" t="str">
        <f>IF(C13&gt;=340,"Ικανοποιητικός","Μη ικανοποιητικός")</f>
        <v>Μη ικανοποιητικός</v>
      </c>
      <c r="H13" s="24" t="str">
        <f>IF(B13=MAX($B$13:$B$16),"ΝΑΙ","ΌΧΙ")</f>
        <v>ΌΧΙ</v>
      </c>
    </row>
    <row r="14" spans="1:8">
      <c r="A14" s="4" t="s">
        <v>10</v>
      </c>
      <c r="B14" s="20">
        <f t="shared" ref="B14:B16" si="0">SUM(B5:H5)</f>
        <v>43</v>
      </c>
      <c r="C14" s="21">
        <f t="shared" ref="C14:C16" si="1">B14*$E$9</f>
        <v>344</v>
      </c>
      <c r="D14" s="22">
        <f t="shared" ref="D14:D16" si="2">AVERAGE(B5:H5)</f>
        <v>6.1428571428571432</v>
      </c>
      <c r="E14" s="23">
        <f t="shared" ref="E14:E16" si="3">D14*$E$9</f>
        <v>49.142857142857146</v>
      </c>
      <c r="F14" s="32">
        <f t="shared" ref="F14:F16" si="4">C14/$C$18</f>
        <v>0.25443786982248523</v>
      </c>
      <c r="G14" s="24" t="str">
        <f t="shared" ref="G14:G16" si="5">IF(C14&gt;=340,"Ικανοποιητικός","Μη ικανοποιητικός")</f>
        <v>Ικανοποιητικός</v>
      </c>
      <c r="H14" s="24" t="str">
        <f t="shared" ref="H14:H16" si="6">IF(B14=MAX($B$13:$B$16),"ΝΑΙ","ΌΧΙ")</f>
        <v>ΌΧΙ</v>
      </c>
    </row>
    <row r="15" spans="1:8">
      <c r="A15" s="4" t="s">
        <v>11</v>
      </c>
      <c r="B15" s="20">
        <f t="shared" si="0"/>
        <v>45</v>
      </c>
      <c r="C15" s="21">
        <f t="shared" si="1"/>
        <v>360</v>
      </c>
      <c r="D15" s="22">
        <f t="shared" si="2"/>
        <v>6.4285714285714288</v>
      </c>
      <c r="E15" s="23">
        <f t="shared" si="3"/>
        <v>51.428571428571431</v>
      </c>
      <c r="F15" s="32">
        <f t="shared" si="4"/>
        <v>0.26627218934911245</v>
      </c>
      <c r="G15" s="24" t="str">
        <f t="shared" si="5"/>
        <v>Ικανοποιητικός</v>
      </c>
      <c r="H15" s="24" t="str">
        <f t="shared" si="6"/>
        <v>ΝΑΙ</v>
      </c>
    </row>
    <row r="16" spans="1:8">
      <c r="A16" s="4" t="s">
        <v>12</v>
      </c>
      <c r="B16" s="20">
        <f t="shared" si="0"/>
        <v>40</v>
      </c>
      <c r="C16" s="21">
        <f t="shared" si="1"/>
        <v>320</v>
      </c>
      <c r="D16" s="22">
        <f t="shared" si="2"/>
        <v>5.7142857142857144</v>
      </c>
      <c r="E16" s="23">
        <f t="shared" si="3"/>
        <v>45.714285714285715</v>
      </c>
      <c r="F16" s="32">
        <f t="shared" si="4"/>
        <v>0.23668639053254437</v>
      </c>
      <c r="G16" s="24" t="str">
        <f t="shared" si="5"/>
        <v>Μη ικανοποιητικός</v>
      </c>
      <c r="H16" s="24" t="str">
        <f t="shared" si="6"/>
        <v>ΌΧΙ</v>
      </c>
    </row>
    <row r="17" spans="3:3" ht="15.75" thickBot="1"/>
    <row r="18" spans="3:3" ht="16.5" thickBot="1">
      <c r="C18" s="25">
        <f>SUM(C13:C16)</f>
        <v>1352</v>
      </c>
    </row>
    <row r="19" spans="3:3" ht="15.75" thickBot="1"/>
    <row r="20" spans="3:3" ht="15.75" thickBot="1">
      <c r="C20" s="26">
        <f>MAX(C13:C16)</f>
        <v>360</v>
      </c>
    </row>
  </sheetData>
  <mergeCells count="1">
    <mergeCell ref="B1:H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panagiota tsintza</dc:creator>
  <cp:lastModifiedBy>panagiota tsintza</cp:lastModifiedBy>
  <dcterms:created xsi:type="dcterms:W3CDTF">2014-01-20T12:45:37Z</dcterms:created>
  <dcterms:modified xsi:type="dcterms:W3CDTF">2014-11-21T13:28:44Z</dcterms:modified>
</cp:coreProperties>
</file>